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fuertes\Desktop\"/>
    </mc:Choice>
  </mc:AlternateContent>
  <bookViews>
    <workbookView xWindow="0" yWindow="0" windowWidth="28800" windowHeight="12432"/>
  </bookViews>
  <sheets>
    <sheet name="T1 2018" sheetId="22" r:id="rId1"/>
    <sheet name="Indicadores Consolidado 2017" sheetId="8" state="hidden" r:id="rId2"/>
  </sheets>
  <definedNames>
    <definedName name="_Toc441580177" localSheetId="1">'Indicadores Consolidado 2017'!$B$123</definedName>
    <definedName name="_Toc441580177" localSheetId="0">'T1 2018'!$B$108</definedName>
    <definedName name="_Toc441580181" localSheetId="1">'Indicadores Consolidado 2017'!$B$203</definedName>
    <definedName name="_Toc441580181" localSheetId="0">'T1 2018'!$B$176</definedName>
    <definedName name="_Toc441580190" localSheetId="1">'Indicadores Consolidado 2017'!$B$277</definedName>
    <definedName name="_Toc441580190" localSheetId="0">'T1 2018'!#REF!</definedName>
    <definedName name="_Toc441580195" localSheetId="1">'Indicadores Consolidado 2017'!$B$334</definedName>
    <definedName name="_Toc441580195" localSheetId="0">'T1 2018'!$B$412</definedName>
    <definedName name="_Toc441580201" localSheetId="1">'Indicadores Consolidado 2017'!$B$382</definedName>
    <definedName name="_Toc441580201" localSheetId="0">'T1 2018'!#REF!</definedName>
    <definedName name="_xlnm.Print_Area" localSheetId="0">'T1 2018'!$A$123:$J$222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8" i="22" l="1"/>
  <c r="G210" i="22"/>
  <c r="H352" i="22"/>
  <c r="H121" i="22"/>
  <c r="H351" i="22"/>
  <c r="H64" i="22"/>
  <c r="H65" i="22"/>
  <c r="H153" i="22"/>
  <c r="H145" i="22"/>
  <c r="H138" i="22"/>
  <c r="H131" i="22"/>
  <c r="H84" i="22"/>
  <c r="H66" i="22"/>
  <c r="F33" i="22"/>
  <c r="H31" i="22"/>
  <c r="G22" i="22"/>
  <c r="H22" i="22"/>
  <c r="G21" i="22"/>
  <c r="G13" i="22"/>
  <c r="H13" i="22"/>
  <c r="G12" i="22"/>
  <c r="H596" i="22"/>
  <c r="H587" i="22"/>
  <c r="H586" i="22"/>
  <c r="H580" i="22"/>
  <c r="H573" i="22"/>
  <c r="H566" i="22"/>
  <c r="H559" i="22"/>
  <c r="H552" i="22"/>
  <c r="H545" i="22"/>
  <c r="H538" i="22"/>
  <c r="H531" i="22"/>
  <c r="H517" i="22"/>
  <c r="H510" i="22"/>
  <c r="H503" i="22"/>
  <c r="H482" i="22"/>
  <c r="H446" i="22"/>
  <c r="H439" i="22"/>
  <c r="H432" i="22"/>
  <c r="H425" i="22"/>
  <c r="H424" i="22"/>
  <c r="H410" i="22"/>
  <c r="H407" i="22"/>
  <c r="H393" i="22"/>
  <c r="H386" i="22"/>
  <c r="H383" i="22"/>
  <c r="H376" i="22"/>
  <c r="H369" i="22"/>
  <c r="H368" i="22"/>
  <c r="H360" i="22"/>
  <c r="H319" i="22"/>
  <c r="H243" i="22"/>
  <c r="H217" i="22"/>
  <c r="H207" i="22"/>
  <c r="H199" i="22"/>
  <c r="H182" i="22"/>
  <c r="H181" i="22"/>
  <c r="H173" i="22"/>
  <c r="H172" i="22"/>
  <c r="H165" i="22"/>
  <c r="H164" i="22"/>
  <c r="H114" i="22"/>
  <c r="H105" i="22"/>
  <c r="H98" i="22"/>
  <c r="H91" i="22"/>
  <c r="H69" i="22"/>
  <c r="H32" i="22"/>
  <c r="H30" i="22"/>
  <c r="H29" i="22"/>
  <c r="H12" i="22"/>
  <c r="H21" i="22"/>
  <c r="G33" i="22"/>
  <c r="H33" i="22"/>
  <c r="H210" i="22"/>
  <c r="O420" i="8"/>
  <c r="N420" i="8"/>
  <c r="N303" i="8"/>
  <c r="N283" i="8"/>
  <c r="O275" i="8"/>
  <c r="N275" i="8"/>
  <c r="O267" i="8"/>
  <c r="N267" i="8"/>
  <c r="L267" i="8"/>
  <c r="N260" i="8"/>
  <c r="O217" i="8"/>
  <c r="N217" i="8"/>
  <c r="O193" i="8"/>
  <c r="N193" i="8"/>
  <c r="H193" i="8"/>
  <c r="J193" i="8"/>
  <c r="L193" i="8"/>
  <c r="O146" i="8"/>
  <c r="N146" i="8"/>
  <c r="H146" i="8"/>
  <c r="J146" i="8"/>
  <c r="L146" i="8"/>
  <c r="H43" i="8"/>
  <c r="J43" i="8"/>
  <c r="L43" i="8"/>
  <c r="O43" i="8"/>
  <c r="N43" i="8"/>
  <c r="O67" i="8"/>
  <c r="N67" i="8"/>
  <c r="H67" i="8"/>
  <c r="J67" i="8"/>
  <c r="L67" i="8"/>
  <c r="P67" i="8"/>
  <c r="N59" i="8"/>
  <c r="O51" i="8"/>
  <c r="P51" i="8"/>
  <c r="N51" i="8"/>
  <c r="N16" i="8"/>
  <c r="O555" i="8"/>
  <c r="N555" i="8"/>
  <c r="O563" i="8"/>
  <c r="N563" i="8"/>
  <c r="O547" i="8"/>
  <c r="N547" i="8"/>
  <c r="O539" i="8"/>
  <c r="N539" i="8"/>
  <c r="N531" i="8"/>
  <c r="P517" i="8"/>
  <c r="N509" i="8"/>
  <c r="O501" i="8"/>
  <c r="N501" i="8"/>
  <c r="O493" i="8"/>
  <c r="N493" i="8"/>
  <c r="P493" i="8"/>
  <c r="O485" i="8"/>
  <c r="N485" i="8"/>
  <c r="O475" i="8"/>
  <c r="N475" i="8"/>
  <c r="O471" i="8"/>
  <c r="P471" i="8"/>
  <c r="N471" i="8"/>
  <c r="O463" i="8"/>
  <c r="N463" i="8"/>
  <c r="O459" i="8"/>
  <c r="N459" i="8"/>
  <c r="O451" i="8"/>
  <c r="N451" i="8"/>
  <c r="O443" i="8"/>
  <c r="P443" i="8"/>
  <c r="N443" i="8"/>
  <c r="O428" i="8"/>
  <c r="N428" i="8"/>
  <c r="N411" i="8"/>
  <c r="O403" i="8"/>
  <c r="N403" i="8"/>
  <c r="O394" i="8"/>
  <c r="N394" i="8"/>
  <c r="O380" i="8"/>
  <c r="N380" i="8"/>
  <c r="O364" i="8"/>
  <c r="N364" i="8"/>
  <c r="O356" i="8"/>
  <c r="N356" i="8"/>
  <c r="O348" i="8"/>
  <c r="N348" i="8"/>
  <c r="O340" i="8"/>
  <c r="N340" i="8"/>
  <c r="O332" i="8"/>
  <c r="N332" i="8"/>
  <c r="O323" i="8"/>
  <c r="N323" i="8"/>
  <c r="P563" i="8"/>
  <c r="P547" i="8"/>
  <c r="P555" i="8"/>
  <c r="P485" i="8"/>
  <c r="P463" i="8"/>
  <c r="P475" i="8"/>
  <c r="P364" i="8"/>
  <c r="P451" i="8"/>
  <c r="P340" i="8"/>
  <c r="P356" i="8"/>
  <c r="P380" i="8"/>
  <c r="P459" i="8"/>
  <c r="P428" i="8"/>
  <c r="P323" i="8"/>
  <c r="P420" i="8"/>
  <c r="P403" i="8"/>
  <c r="P394" i="8"/>
  <c r="P332" i="8"/>
  <c r="P348" i="8"/>
  <c r="O315" i="8"/>
  <c r="N315" i="8"/>
  <c r="N307" i="8"/>
  <c r="N299" i="8"/>
  <c r="O291" i="8"/>
  <c r="N291" i="8"/>
  <c r="P283" i="8"/>
  <c r="P275" i="8"/>
  <c r="P267" i="8"/>
  <c r="O260" i="8"/>
  <c r="O233" i="8"/>
  <c r="N233" i="8"/>
  <c r="O225" i="8"/>
  <c r="N225" i="8"/>
  <c r="P217" i="8"/>
  <c r="P209" i="8"/>
  <c r="P201" i="8"/>
  <c r="P193" i="8"/>
  <c r="O189" i="8"/>
  <c r="N189" i="8"/>
  <c r="O181" i="8"/>
  <c r="N181" i="8"/>
  <c r="O170" i="8"/>
  <c r="N170" i="8"/>
  <c r="N12" i="8"/>
  <c r="O162" i="8"/>
  <c r="N162" i="8"/>
  <c r="N138" i="8"/>
  <c r="P154" i="8"/>
  <c r="P146" i="8"/>
  <c r="O138" i="8"/>
  <c r="O111" i="8"/>
  <c r="N111" i="8"/>
  <c r="N121" i="8"/>
  <c r="O121" i="8"/>
  <c r="O130" i="8"/>
  <c r="N130" i="8"/>
  <c r="O92" i="8"/>
  <c r="N92" i="8"/>
  <c r="O83" i="8"/>
  <c r="N83" i="8"/>
  <c r="O75" i="8"/>
  <c r="N75" i="8"/>
  <c r="P138" i="8"/>
  <c r="P92" i="8"/>
  <c r="P75" i="8"/>
  <c r="P225" i="8"/>
  <c r="P315" i="8"/>
  <c r="P181" i="8"/>
  <c r="P260" i="8"/>
  <c r="P291" i="8"/>
  <c r="P170" i="8"/>
  <c r="P189" i="8"/>
  <c r="P233" i="8"/>
  <c r="P162" i="8"/>
  <c r="P111" i="8"/>
  <c r="P121" i="8"/>
  <c r="P130" i="8"/>
  <c r="O59" i="8"/>
  <c r="P59" i="8"/>
  <c r="P43" i="8"/>
  <c r="O35" i="8"/>
  <c r="N35" i="8"/>
  <c r="O28" i="8"/>
  <c r="N28" i="8"/>
  <c r="P20" i="8"/>
  <c r="O20" i="8"/>
  <c r="N20" i="8"/>
  <c r="P35" i="8"/>
  <c r="P28" i="8"/>
</calcChain>
</file>

<file path=xl/comments1.xml><?xml version="1.0" encoding="utf-8"?>
<comments xmlns="http://schemas.openxmlformats.org/spreadsheetml/2006/main">
  <authors>
    <author>Wandnerys fuertes</author>
  </authors>
  <commentList>
    <comment ref="F41" authorId="0" shapeId="0">
      <text>
        <r>
          <rPr>
            <b/>
            <sz val="9"/>
            <color indexed="81"/>
            <rFont val="Tahoma"/>
            <family val="2"/>
          </rPr>
          <t>Wandnerys fuertes:</t>
        </r>
        <r>
          <rPr>
            <sz val="9"/>
            <color indexed="81"/>
            <rFont val="Tahoma"/>
            <family val="2"/>
          </rPr>
          <t xml:space="preserve">
Meta tentativa en proceso de revision y aprobacion</t>
        </r>
      </text>
    </comment>
    <comment ref="F361" authorId="0" shapeId="0">
      <text>
        <r>
          <rPr>
            <b/>
            <sz val="9"/>
            <color indexed="81"/>
            <rFont val="Tahoma"/>
            <family val="2"/>
          </rPr>
          <t>Wandnerys fuertes:</t>
        </r>
        <r>
          <rPr>
            <sz val="9"/>
            <color indexed="81"/>
            <rFont val="Tahoma"/>
            <family val="2"/>
          </rPr>
          <t xml:space="preserve">
Sin Información, no publicaron el dato de la cantidad de servicios</t>
        </r>
      </text>
    </comment>
  </commentList>
</comments>
</file>

<file path=xl/comments2.xml><?xml version="1.0" encoding="utf-8"?>
<comments xmlns="http://schemas.openxmlformats.org/spreadsheetml/2006/main">
  <authors>
    <author>Wandnerys fuertes</author>
  </authors>
  <commentList>
    <comment ref="J67" authorId="0" shapeId="0">
      <text>
        <r>
          <rPr>
            <b/>
            <sz val="9"/>
            <color indexed="81"/>
            <rFont val="Tahoma"/>
            <family val="2"/>
          </rPr>
          <t>Wandnerys fuertes:</t>
        </r>
        <r>
          <rPr>
            <sz val="9"/>
            <color indexed="81"/>
            <rFont val="Tahoma"/>
            <family val="2"/>
          </rPr>
          <t xml:space="preserve">
La meta cambió para el año y en vez de 150 unidades con el PACC cargado serán 120</t>
        </r>
      </text>
    </comment>
    <comment ref="H161" authorId="0" shapeId="0">
      <text>
        <r>
          <rPr>
            <b/>
            <sz val="9"/>
            <color indexed="81"/>
            <rFont val="Tahoma"/>
            <family val="2"/>
          </rPr>
          <t>Wandnerys fuertes:</t>
        </r>
        <r>
          <rPr>
            <sz val="9"/>
            <color indexed="81"/>
            <rFont val="Tahoma"/>
            <family val="2"/>
          </rPr>
          <t xml:space="preserve">
SOLICITADOS?</t>
        </r>
      </text>
    </comment>
    <comment ref="M209" authorId="0" shapeId="0">
      <text>
        <r>
          <rPr>
            <b/>
            <sz val="9"/>
            <color indexed="81"/>
            <rFont val="Tahoma"/>
            <family val="2"/>
          </rPr>
          <t>Wandnerys fuertes:</t>
        </r>
        <r>
          <rPr>
            <sz val="9"/>
            <color indexed="81"/>
            <rFont val="Tahoma"/>
            <family val="2"/>
          </rPr>
          <t xml:space="preserve">
Se mantuvo el seguimiento a 49 gobiernos locales de los 50 que se habian implementados a lo largo del año.</t>
        </r>
      </text>
    </comment>
    <comment ref="N372" authorId="0" shapeId="0">
      <text>
        <r>
          <rPr>
            <b/>
            <sz val="9"/>
            <color indexed="81"/>
            <rFont val="Tahoma"/>
            <family val="2"/>
          </rPr>
          <t>Wandnerys fuertes:</t>
        </r>
        <r>
          <rPr>
            <sz val="9"/>
            <color indexed="81"/>
            <rFont val="Tahoma"/>
            <family val="2"/>
          </rPr>
          <t xml:space="preserve">
El inventario de final de año.</t>
        </r>
      </text>
    </comment>
    <comment ref="N403" authorId="0" shapeId="0">
      <text>
        <r>
          <rPr>
            <b/>
            <sz val="9"/>
            <color indexed="81"/>
            <rFont val="Tahoma"/>
            <family val="2"/>
          </rPr>
          <t>Wandnerys fuertes:</t>
        </r>
        <r>
          <rPr>
            <sz val="9"/>
            <color indexed="81"/>
            <rFont val="Tahoma"/>
            <family val="2"/>
          </rPr>
          <t xml:space="preserve">
Es acumulativo? Es individual trimestral? Cuak es el criterio?</t>
        </r>
      </text>
    </comment>
    <comment ref="L523" authorId="0" shapeId="0">
      <text>
        <r>
          <rPr>
            <b/>
            <sz val="9"/>
            <color indexed="81"/>
            <rFont val="Tahoma"/>
            <family val="2"/>
          </rPr>
          <t>Wandnerys fuertes:</t>
        </r>
        <r>
          <rPr>
            <sz val="9"/>
            <color indexed="81"/>
            <rFont val="Tahoma"/>
            <family val="2"/>
          </rPr>
          <t xml:space="preserve">
Validar la informacion de estas casillas </t>
        </r>
      </text>
    </comment>
  </commentList>
</comments>
</file>

<file path=xl/sharedStrings.xml><?xml version="1.0" encoding="utf-8"?>
<sst xmlns="http://schemas.openxmlformats.org/spreadsheetml/2006/main" count="2672" uniqueCount="585">
  <si>
    <t xml:space="preserve">Cobertura y calidad de la accesibilidad a los servicios del SNCP en cumplimiento de su normativa. </t>
  </si>
  <si>
    <t>N/A</t>
  </si>
  <si>
    <t>5. Monitoreo y evaluación del cumplimiento de la Normativa por parte de las Instituciones Públicas y Proveedores</t>
  </si>
  <si>
    <t>7. Emisión de Boletines y Estadísticas del Sistema de Compras y Contrataciones Públicas (SNCP)</t>
  </si>
  <si>
    <t>8.  Diseño del Sistema de Acreditación y Certificación en Adquisiciones públicas.</t>
  </si>
  <si>
    <t>9. Expansión de los Servicios de la DGCP por regionales en el país</t>
  </si>
  <si>
    <t>11. Capacitaciones del Sistema Nacional de Compras y Contrataciones.</t>
  </si>
  <si>
    <t>14. Readecuación data RPE para el Portal Transaccional de Compras Públicas</t>
  </si>
  <si>
    <t xml:space="preserve">1.  Dictámenes Jurídicos-Resolutivos de procesos de adquisiciones basadas en Resolución de Conflictos. </t>
  </si>
  <si>
    <t>A Demanda</t>
  </si>
  <si>
    <t>Cantidad de Dictámenes Jurídicos</t>
  </si>
  <si>
    <r>
      <t>Meta del trimestre:</t>
    </r>
    <r>
      <rPr>
        <sz val="10"/>
        <color theme="1"/>
        <rFont val="Century Gothic"/>
        <family val="2"/>
      </rPr>
      <t xml:space="preserve"> </t>
    </r>
  </si>
  <si>
    <t>Criterio de medición:</t>
  </si>
  <si>
    <t>INDICADOR</t>
  </si>
  <si>
    <t>TOTAL</t>
  </si>
  <si>
    <t>Cantidad de Sentencias del Tribunal</t>
  </si>
  <si>
    <t>ENTRANTES</t>
  </si>
  <si>
    <t>SALIENTES</t>
  </si>
  <si>
    <t>Eficiencia en el proceso de tramitación de expedientes</t>
  </si>
  <si>
    <t>2. Emisión de Resoluciones Normativas de Procedimientos de Compras de Bienes, Servicios y Obras</t>
  </si>
  <si>
    <t>Cantidad</t>
  </si>
  <si>
    <t>Cantidad de Políticas Emitidas</t>
  </si>
  <si>
    <t>META</t>
  </si>
  <si>
    <t>AVANCE</t>
  </si>
  <si>
    <t>% DE LOGRO</t>
  </si>
  <si>
    <t>3. Opiniones legales del SNCP a todos los actores</t>
  </si>
  <si>
    <t>Cantidad de Opiniones Emitidas</t>
  </si>
  <si>
    <t>Cantidad de instituciones registrando en el nuevo Portal Transaccional</t>
  </si>
  <si>
    <t>130  instituciones registrando en el Portal</t>
  </si>
  <si>
    <t>4.  Habilitación del Nuevo Portal Transaccional de Compras</t>
  </si>
  <si>
    <t>% de Ejecución Financiera del Proyecto</t>
  </si>
  <si>
    <t>% de Ejecución de Actividades</t>
  </si>
  <si>
    <t>RECIBIDAS</t>
  </si>
  <si>
    <t>RESPUESTAS</t>
  </si>
  <si>
    <t>PLANIFICADO</t>
  </si>
  <si>
    <t>30% del total de procesos tranzados en el SNCP</t>
  </si>
  <si>
    <t>Cantidad de monitoreos realizados a las instituciones para el seguimiento al cumplimiento de la normativa</t>
  </si>
  <si>
    <t>Cantidad de Instituciones Registrando en el Portal</t>
  </si>
  <si>
    <t>Cantidad de Monitoreos realizados (30% del total)</t>
  </si>
  <si>
    <t>REALIZADOS</t>
  </si>
  <si>
    <t>6. Integración de la planificación de compras en la cadena de valor del sector público</t>
  </si>
  <si>
    <t>150 unidades con el PACC cargado</t>
  </si>
  <si>
    <t>Del total de unidades de compras del SIGEF, deben haber cargado su PACC en el Año</t>
  </si>
  <si>
    <t>Cantidad de Instituciones con su PACC cargado</t>
  </si>
  <si>
    <t>EJECUTADO</t>
  </si>
  <si>
    <t xml:space="preserve">Criterio de medición: </t>
  </si>
  <si>
    <t>Meta del trimestre:</t>
  </si>
  <si>
    <t>No aplicable (N/A) para este trimestre</t>
  </si>
  <si>
    <t>Cantidad de Boletines Estadísticos</t>
  </si>
  <si>
    <t>n/a</t>
  </si>
  <si>
    <t>% de ejecución de las actividades planeadas</t>
  </si>
  <si>
    <t>% de ejecución de las actividades planeadas y acreditación y certificación</t>
  </si>
  <si>
    <t>1. Aprobación del diseño de la  infraestructura física de los centros regionales</t>
  </si>
  <si>
    <t>2. Identificar locales, o puntos donde se puedan establecer la regional</t>
  </si>
  <si>
    <t>% de ejecución de las actividades planeadas puntos de servicios</t>
  </si>
  <si>
    <t>Cantidad de puntos de servicio en operación</t>
  </si>
  <si>
    <t>Tiempo promedio de Atención</t>
  </si>
  <si>
    <t>12 min.</t>
  </si>
  <si>
    <t>7.48 min.</t>
  </si>
  <si>
    <t>Cantidad de servicios brindados</t>
  </si>
  <si>
    <r>
      <t>10. Asistencia Técnica a los actores del Sistema Nacional de Contrataciones Públicas</t>
    </r>
    <r>
      <rPr>
        <sz val="11"/>
        <color theme="1"/>
        <rFont val="Century Gothic"/>
        <family val="2"/>
      </rPr>
      <t>.</t>
    </r>
  </si>
  <si>
    <t>Cumplir la Demanda en un 95%</t>
  </si>
  <si>
    <t>Indicador de demanda, comprometido a una eficiencia de un 95% del total recibido atendido en Carta Compromiso Institucional</t>
  </si>
  <si>
    <t>Cantidad de Asistencias Técnicas</t>
  </si>
  <si>
    <t>SOLICITUDES RECIBIDAS</t>
  </si>
  <si>
    <t>SOLICITUDES ATENDIDAS</t>
  </si>
  <si>
    <t>Meta en RUTA de 5000 personas capacitadas al año. 21 días laborables: 5 semanas * 3 capacitaciones = 15 capacitaciones al mes *30 participantes mínimo = 450 *12 =5400, se tomó el monto de 5000 para guardar una holgura con los imprevistos. Lo que nos arroja 1250 al trimestre.</t>
  </si>
  <si>
    <t>Cantidad de personasl capacitadas</t>
  </si>
  <si>
    <t>12. Registro de Proveedores del Estado.</t>
  </si>
  <si>
    <t>Indicador de cumplimiento del 100% de la Demanda, ya que este producto no depende directamente de la Dirección, no obstante la institución está ejecutando diferentes mecanismos de fomento y promoción, que impacten en un aumento del RPE</t>
  </si>
  <si>
    <t>Cantidad de Proveedores Registrados</t>
  </si>
  <si>
    <t>RPE EMITIDOS</t>
  </si>
  <si>
    <t>13. Registro de Beneficiarios del Estado</t>
  </si>
  <si>
    <t xml:space="preserve">A demanda </t>
  </si>
  <si>
    <t>100% de la Demanda cubierta</t>
  </si>
  <si>
    <t>Cantidad de Registros de Beneficiarios</t>
  </si>
  <si>
    <t>REGISTROS EMITIDOS</t>
  </si>
  <si>
    <t>% de Data readecuada de una meta de 7,106 casos</t>
  </si>
  <si>
    <t>% de RPE readecuados en el Portal</t>
  </si>
  <si>
    <t>15. Auditoria y Fiscalización de Proveedores</t>
  </si>
  <si>
    <t>Cantidad de auditorías in-situ realizadas sobre la meta de 461 proveedores identificados</t>
  </si>
  <si>
    <t>Cantidad de Auditorias In-Situ RPE</t>
  </si>
  <si>
    <t>16. Análisis estratégicos de la Data de RPE</t>
  </si>
  <si>
    <t xml:space="preserve">Cantidad de Informes analíticos del comportamiento del RPE será 1 informe trimestral. </t>
  </si>
  <si>
    <t>VISITAS PLANIFICADO</t>
  </si>
  <si>
    <t>VISITAS EJECUTADAS</t>
  </si>
  <si>
    <t>Cantidad de Informes</t>
  </si>
  <si>
    <t>ENTREGADOS</t>
  </si>
  <si>
    <t>17. Esquema de Atención a Reclamos y Denuncias del Ciudadano del SNCP, implementado</t>
  </si>
  <si>
    <t>Cantidad de solicitudes recibidas / atendidas</t>
  </si>
  <si>
    <t xml:space="preserve">Cantidad de Asistencias </t>
  </si>
  <si>
    <t>SOLICITUDES</t>
  </si>
  <si>
    <t>TRAMITADAS</t>
  </si>
  <si>
    <t xml:space="preserve">Promoción del acceso inclusivo al mercado de las Compras Públicas Sostenibles desde la perspectiva económica, social y medioambiental. </t>
  </si>
  <si>
    <t xml:space="preserve">Eje Estratégico 2: </t>
  </si>
  <si>
    <t xml:space="preserve">Eje Estratégico 1: </t>
  </si>
  <si>
    <t>1.  Modificación del marco normativo del SNCP (Ley 340-06 y su reglamento de aplicación, Ley de concesiones).</t>
  </si>
  <si>
    <t>% de Ejecución de las actividades planeadas marco normativo</t>
  </si>
  <si>
    <t>2.  Diseño e implantación de catálogo de productos MIPYME para promover en el mercado público (cumplimiento decreto 164-13)</t>
  </si>
  <si>
    <t>Se planificaron 3 actividades de un total de 11 establecidas en el Plan Operativo de la institución, de las cuales solo quedan pendientes dos (2) correspondientes a la aprobación y publicación del Catálogo para el primer trimestre del 2016</t>
  </si>
  <si>
    <t>% de Ejecución de las actividades Planeadas</t>
  </si>
  <si>
    <t>% de Ejecución de las actividades planeadas</t>
  </si>
  <si>
    <t>Cantidad de Empresas en el Catálogo</t>
  </si>
  <si>
    <t>3.  Rueda de Negocios a MIPYMES y/o Sectores Productivos</t>
  </si>
  <si>
    <t>1 rueda de Negocios en la Región Sur</t>
  </si>
  <si>
    <t>Cantidad de Ruedas de Negocios</t>
  </si>
  <si>
    <t>4. Implementación del SNCP en los gobiernos locales.</t>
  </si>
  <si>
    <t>50 gobiernos locales capacitados</t>
  </si>
  <si>
    <t>Cantidad de Gobiernos Locales en el SNCP</t>
  </si>
  <si>
    <t>5. Programa de Asistencia Técnica focalizada a MIPYMES mujeres</t>
  </si>
  <si>
    <t>Cantidad de Asistencias Técnicas MIPYMES mujeres</t>
  </si>
  <si>
    <t>ASISTENCIAS BRINDADAS</t>
  </si>
  <si>
    <t>6. Programa de Asistencia Técnica focalizado a sectores productivos minoritarios al mercado de compras gubernamental. (Discapacitados, pequeños productores).</t>
  </si>
  <si>
    <t>Solicitud de la policía con zapateros</t>
  </si>
  <si>
    <t>Cantidad de Asistencias Técnicas sectores productivos</t>
  </si>
  <si>
    <t>7. Programa de Asistencia Técnica Focalizada a las comisiones de Veeduría y el Observatorio de Compras de la Rep. Dom.</t>
  </si>
  <si>
    <t>Cantidad de Asistencias Comisiones de Veeduría</t>
  </si>
  <si>
    <t>8. Fomento y concientización de las compras públicas sostenibles</t>
  </si>
  <si>
    <t>N/A. El producto está siendo revisado su meta, y algunas de sus actividades las cuales para el 2016.</t>
  </si>
  <si>
    <t>Cantidad de instituciones sensibilizadas en Compras sostenibles</t>
  </si>
  <si>
    <t>Cantidad de Instituciones Sensibilizadas</t>
  </si>
  <si>
    <t>9. Campaña informativa del SNCP</t>
  </si>
  <si>
    <t>N/A.</t>
  </si>
  <si>
    <t xml:space="preserve">Cantidad de Campañas difundidas en los medios. </t>
  </si>
  <si>
    <t>Cantidad de Campañas Difundidas en los Medios</t>
  </si>
  <si>
    <t>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</si>
  <si>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Eje Estratégico 3: </t>
  </si>
  <si>
    <t>1. Elaboración e Implementación de los Manuales de Políticas y Procedimientos por áreas de la DGCP</t>
  </si>
  <si>
    <t>A demanda de las áreas</t>
  </si>
  <si>
    <t>Cantidad de Servicios intermedios documentados</t>
  </si>
  <si>
    <t>Cantidad de Servicios Intermedios Documentados</t>
  </si>
  <si>
    <t>2.  Elaboración Memoria anual de la DGCP 2017</t>
  </si>
  <si>
    <t>Memoria Institucional 2016</t>
  </si>
  <si>
    <t>3. Elaboración Plan de Compras año 2017</t>
  </si>
  <si>
    <t>Cantidad 1</t>
  </si>
  <si>
    <t>FINALIZADO</t>
  </si>
  <si>
    <t>Plan Anual de Compras año 2017</t>
  </si>
  <si>
    <t>4. Elaboración del Plan Operativo Consolidado de la DGCP para el 2016.</t>
  </si>
  <si>
    <t xml:space="preserve">POA 2016 aprobado </t>
  </si>
  <si>
    <t>Plan Operativo Anual  2017 Aprobado</t>
  </si>
  <si>
    <t>5. Rediseño de la Estructura Organizacional</t>
  </si>
  <si>
    <t>Coordinar reuniones con el Ministerio de Administración Publica</t>
  </si>
  <si>
    <t>%</t>
  </si>
  <si>
    <t>% de ejecución de las actividades planeadas Estructura Organizacional</t>
  </si>
  <si>
    <t>6.  Implementación de una Metodología de calidad y mejora continua.</t>
  </si>
  <si>
    <t>Evaluación de la institución por parte del Ministerio de Administración Publica, como parte del proceso de participación en el premio nacional de Calidad.</t>
  </si>
  <si>
    <t>% de ejecución de las Actividades Planeadas</t>
  </si>
  <si>
    <t>% de cumplimiento Carta Compromiso</t>
  </si>
  <si>
    <t>% de implementación de las NOBACI/NCI</t>
  </si>
  <si>
    <t>% de implementación de 3Rs</t>
  </si>
  <si>
    <t>7.  Implementación del sistema de monitoreo y evaluación.</t>
  </si>
  <si>
    <t xml:space="preserve">1 Informe de Monitoreo </t>
  </si>
  <si>
    <t>Cantidad de informes de Monitoreo</t>
  </si>
  <si>
    <t>Cantidad de Informes de Monitoreo</t>
  </si>
  <si>
    <t>8.  Implementación de la metodología de proyectos.</t>
  </si>
  <si>
    <t>Documentado los proyectos de la DGCP</t>
  </si>
  <si>
    <t>Cantidad de Proyectos Documentados</t>
  </si>
  <si>
    <t>9.  Plan de Respaldo de la información institucional</t>
  </si>
  <si>
    <t>1.  Documentación del plan de backup</t>
  </si>
  <si>
    <t>2.  Migrar el servidor de Backup a un nuevo servidor con más recursos de hardware.</t>
  </si>
  <si>
    <t>% de avance del proyecto plan de respaldo</t>
  </si>
  <si>
    <t xml:space="preserve">10. Prestación de Servicios Tecnología </t>
  </si>
  <si>
    <t>A demanda</t>
  </si>
  <si>
    <t>% de servicios prestados TIC</t>
  </si>
  <si>
    <t>11. Implementación del Marco de Gobernabilidad de TI. Fase II</t>
  </si>
  <si>
    <t>40% para este trimestre</t>
  </si>
  <si>
    <t xml:space="preserve">% de ejecución de las Actividades Planeadas </t>
  </si>
  <si>
    <t>% de ejecución de las actividades planeadas Gobernabilidad</t>
  </si>
  <si>
    <t>12. Automatización de Servicios internos</t>
  </si>
  <si>
    <t xml:space="preserve">A Demanda </t>
  </si>
  <si>
    <t>Cantidad de procesos Automatizados</t>
  </si>
  <si>
    <t>Cantidad de Procesos Automatizados</t>
  </si>
  <si>
    <t>13. Elaboración de informes financieros</t>
  </si>
  <si>
    <t>6 informes financieros</t>
  </si>
  <si>
    <t>Cantidad de Informes Financieros</t>
  </si>
  <si>
    <t>14. Actualización de Activos Fijos</t>
  </si>
  <si>
    <t>No aplicable (N/A) para este trimestre.</t>
  </si>
  <si>
    <t>Cantidad de Activos inventariados.</t>
  </si>
  <si>
    <t>Total de Activos Fijos RD$</t>
  </si>
  <si>
    <t>15. Elaboración de reporte de ejecución presupuestaria</t>
  </si>
  <si>
    <t>Pendiente de remisión del área</t>
  </si>
  <si>
    <t>Presupuesto planificado vs. Ejecutado</t>
  </si>
  <si>
    <t>% de ejecución del Presupuesto</t>
  </si>
  <si>
    <t>CUMPLIMIENTO</t>
  </si>
  <si>
    <t xml:space="preserve">16. Mantenimiento de Inventario de Materiales y Suministros. </t>
  </si>
  <si>
    <t xml:space="preserve">Cantidad </t>
  </si>
  <si>
    <t>Presupuesto Institucional 2017</t>
  </si>
  <si>
    <t xml:space="preserve">17. Elaboración de Propuesta Presupuestaria 2017   </t>
  </si>
  <si>
    <t>18.  Ejecución del plan de compras.</t>
  </si>
  <si>
    <t xml:space="preserve">Acorde a lo establecido en el PACC institucional. </t>
  </si>
  <si>
    <t xml:space="preserve">Este producto se mide en % de ejecución del monto planificado en el PACC 2016, debido a que el comportamiento de los desembolsos de presupuesto no corresponde en su totalidad a lo planificado. </t>
  </si>
  <si>
    <t>% de avance en la ejecución del Plan Annual de Compras</t>
  </si>
  <si>
    <t>PLANIFICADO 2016</t>
  </si>
  <si>
    <t xml:space="preserve"> EJECUTADO TRIMESTRE 1</t>
  </si>
  <si>
    <t>19.  Adecuación de la infraestructura física.</t>
  </si>
  <si>
    <t>No aplicable (N/A) para este Trimestre</t>
  </si>
  <si>
    <t>% de ejecución</t>
  </si>
  <si>
    <t>Cantidad de Mts. Adecuados</t>
  </si>
  <si>
    <t xml:space="preserve">20. Actualización del Manual de Cargos de la DGCP.  </t>
  </si>
  <si>
    <t>1. Adecuar los cargos comunes y propuestos acorde a lo establecido en el MAP, y la nueva estructura.</t>
  </si>
  <si>
    <t>2. Cambio del esquema estructural del Manual de Cargos integrando las competencias para el sistema de Evaluación por Desempeño.</t>
  </si>
  <si>
    <t>Cantidad de Cargos con su perfil actualizado.</t>
  </si>
  <si>
    <t>Cantidad de Cargos con su Perfil Actualizado</t>
  </si>
  <si>
    <t xml:space="preserve">21. Reclutamiento y Selección del Personal acorde al Cumplimiento de la normativa de Función Pública. </t>
  </si>
  <si>
    <t>1 Concurso de Carrera</t>
  </si>
  <si>
    <t>Cantidad de Personal seleccionado acorde al esquema de función pública</t>
  </si>
  <si>
    <t>22.  Diseño del subsistema de evaluación de desempeño atado a resultados.</t>
  </si>
  <si>
    <t xml:space="preserve">% de Actividades Ejecutadas </t>
  </si>
  <si>
    <t>% de Actividades Ejecutadas Subsistema de Desempeño</t>
  </si>
  <si>
    <t>23.  Diseño e Implementación del Subsistema de Salud y Seguridad en el Trabajo.</t>
  </si>
  <si>
    <t xml:space="preserve">Avance de las actividades definidas. </t>
  </si>
  <si>
    <t>% de Actividades Ejecutadas Subsistema Y Seguridad</t>
  </si>
  <si>
    <t>24.  Revisión del Sistema de Compensación y Beneficios de la Institución</t>
  </si>
  <si>
    <t>Cantidad de Actividades realizadas.</t>
  </si>
  <si>
    <t>Actividades Ejecutadas Subsistema de Compensación</t>
  </si>
  <si>
    <t>% del personal de empleados compensados acorde al estudio de</t>
  </si>
  <si>
    <t>25.  Desarrollo e Implementación del programa de Capacitación del año 2015-2016.</t>
  </si>
  <si>
    <t>% de personal capacitado acorde a las necesidades de capacitación.</t>
  </si>
  <si>
    <t>% del personal capacitado acorde a las necesidades</t>
  </si>
  <si>
    <t xml:space="preserve">Actividades Ejecutadas </t>
  </si>
  <si>
    <t>26.  Desarrollo de Actividades de integración y crecimiento humano.</t>
  </si>
  <si>
    <t>Cantidad de Actividades realizadas</t>
  </si>
  <si>
    <t>1. Cumpleaños del trimestre</t>
  </si>
  <si>
    <t>2. Festividades Patrias</t>
  </si>
  <si>
    <t xml:space="preserve">3. Pasadía Familiar </t>
  </si>
  <si>
    <t>Cantidad de Actividades de Integración</t>
  </si>
  <si>
    <t>27.  Aplicación de Análisis de Clima Organizacional.</t>
  </si>
  <si>
    <t>Cantidad de Actividades Ejecutadas Clima Organizacional</t>
  </si>
  <si>
    <t>28. Elaboración e Implementación de los Manuales de Comunicación: Interno /Externo.</t>
  </si>
  <si>
    <t>Cantidad de Actividades Ejecutadas</t>
  </si>
  <si>
    <t>29. Emisión de Notas de Prensa</t>
  </si>
  <si>
    <t xml:space="preserve">Cantidad de notas de Prensa en los medios y Portal institucional. </t>
  </si>
  <si>
    <t>CANTIDAD</t>
  </si>
  <si>
    <t>Cantidad de Notas de Prensa</t>
  </si>
  <si>
    <t>30. Manejo de las Redes Sociales</t>
  </si>
  <si>
    <t>Incremento trimestral del comportamiento de las Redes Sociales estimado en un 10%.</t>
  </si>
  <si>
    <t xml:space="preserve">Este producto se inicia a calcular este año tomando como base el 2014, se medirá el incremento en porcentaje de los seguidores en las redes sociales de la DGCP. </t>
  </si>
  <si>
    <t>% de Incremento Redes Sociales</t>
  </si>
  <si>
    <t>LINEA DE BASE</t>
  </si>
  <si>
    <t>AUMENTO</t>
  </si>
  <si>
    <t>Cantidad Seguidores en las Redes Sociales</t>
  </si>
  <si>
    <t>RED SOCIAL</t>
  </si>
  <si>
    <t>Facebook</t>
  </si>
  <si>
    <t>Twitter</t>
  </si>
  <si>
    <t>Instagram</t>
  </si>
  <si>
    <t>RESULTADOS 31-01-16</t>
  </si>
  <si>
    <t>31. Participación de la Dirección en los Medios masivos de Comunicación.</t>
  </si>
  <si>
    <t xml:space="preserve">A requerimiento </t>
  </si>
  <si>
    <t>Cantidad de participaciones gestionadas en los medios</t>
  </si>
  <si>
    <t>Cantidad de Participaciones en los medios</t>
  </si>
  <si>
    <t>32. Actualización de Imagen del Portal Institucional</t>
  </si>
  <si>
    <t xml:space="preserve">No aplicable (N/A) para este trimestre. </t>
  </si>
  <si>
    <t xml:space="preserve">% de actividades ejecutadas. </t>
  </si>
  <si>
    <t xml:space="preserve">34. Elaboración Síntesis Noticias </t>
  </si>
  <si>
    <t xml:space="preserve">Cantidad de Actividades Ejecutadas </t>
  </si>
  <si>
    <t>33. Cumplimiento de la Ley 200-04 de Acceso a la Información</t>
  </si>
  <si>
    <t>100% de la demanda.</t>
  </si>
  <si>
    <t>Cantidad de Solicitudes a OAI atendidas</t>
  </si>
  <si>
    <t xml:space="preserve">20 síntesis de noticias mensuales. </t>
  </si>
  <si>
    <t>Cantidad de Notas de Síntesis</t>
  </si>
  <si>
    <t>35. Manejo Multimedia</t>
  </si>
  <si>
    <t>% de actividades ejecutadas</t>
  </si>
  <si>
    <t>Cantidad de Material Multimedia</t>
  </si>
  <si>
    <t>Plan Operativo Anual</t>
  </si>
  <si>
    <t xml:space="preserve">Activos fijos inventariados </t>
  </si>
  <si>
    <t xml:space="preserve"> EJECUTADO TRIMESTRE 2</t>
  </si>
  <si>
    <t>RESPONDIDAS</t>
  </si>
  <si>
    <t>EJECUTADAS</t>
  </si>
  <si>
    <t xml:space="preserve">Informe Consolidado de Monitoreo </t>
  </si>
  <si>
    <t>TOTAL 2016</t>
  </si>
  <si>
    <t>T1</t>
  </si>
  <si>
    <t>T2</t>
  </si>
  <si>
    <t>T3</t>
  </si>
  <si>
    <t>T4</t>
  </si>
  <si>
    <t>PLANIFICADAS</t>
  </si>
  <si>
    <t>MONITOREOS REALIZADOS</t>
  </si>
  <si>
    <t>PROCESOS EN SNCP</t>
  </si>
  <si>
    <t>Propuesta de Presupuesto remitido a DIGEPRES (3er Trimestre)</t>
  </si>
  <si>
    <t>1.1. Inicio de actividades con el Ministerio de Administración Pública</t>
  </si>
  <si>
    <t xml:space="preserve">1.2. Capacitación del Personal </t>
  </si>
  <si>
    <t>1.3. Selección de Competencias</t>
  </si>
  <si>
    <t>1.4. Diseño de propuesta de herramienta por intranet</t>
  </si>
  <si>
    <t xml:space="preserve">1.5. Diccionario de Competencias elaborado por Planificación y Desarrollo remitido al MAP para revisión. </t>
  </si>
  <si>
    <t>2.1. Entrega de los acuerdos de las áreas</t>
  </si>
  <si>
    <t>2.2. Viabilizar software en otras entidades</t>
  </si>
  <si>
    <t>2.3. Finalizar la evaluación por factores de la entidad</t>
  </si>
  <si>
    <t xml:space="preserve">RESULTADOS </t>
  </si>
  <si>
    <r>
      <t>Meta del año:</t>
    </r>
    <r>
      <rPr>
        <sz val="10"/>
        <color theme="1"/>
        <rFont val="Century Gothic"/>
        <family val="2"/>
      </rPr>
      <t xml:space="preserve"> </t>
    </r>
  </si>
  <si>
    <t xml:space="preserve">2. Defensa escrita y oral ante la Jurisdicción Contenciosa </t>
  </si>
  <si>
    <t>Area Responsable</t>
  </si>
  <si>
    <t>Resolución de Conflictos</t>
  </si>
  <si>
    <t>Cantidad de Dictámenes Jurídicos emitidos</t>
  </si>
  <si>
    <t xml:space="preserve">Cantidad de propuestas de dictámenes emitidas </t>
  </si>
  <si>
    <t>Cantidad de escritos presentados en los tribunales</t>
  </si>
  <si>
    <t>Cantidad de audiencias asistidas en el mes</t>
  </si>
  <si>
    <t>Asistencia Tecnica</t>
  </si>
  <si>
    <t>Asistencia técnica presencial a unidades de compras</t>
  </si>
  <si>
    <t>Asistencia presencial a proveedores</t>
  </si>
  <si>
    <t xml:space="preserve">Asistencia presencial a los ayuntamientos </t>
  </si>
  <si>
    <t>Cantidad de Llamadas</t>
  </si>
  <si>
    <t>Cantidad  Total de Asistencias Técnicas</t>
  </si>
  <si>
    <t>3. Asistencia Técnica a los actores del Sistema Nacional de Contrataciones Públicas.</t>
  </si>
  <si>
    <t>4. Capacitaciones  del Sistema Nacional de Compras y Contrataciones.</t>
  </si>
  <si>
    <t>Cantidad de Capacitaciones del SNCP</t>
  </si>
  <si>
    <t>Capacitaciones</t>
  </si>
  <si>
    <t>5. Diseño  del Sistema de Acreditación y Certificación en Adquisiciones públicas.  / Adecuación e implementacion de las Carpetas docentes por actores del SNCP</t>
  </si>
  <si>
    <t>Porcentaje de avance del proyecto</t>
  </si>
  <si>
    <t>6. Expansión de los servicios de la DGCP por regionales en el país.</t>
  </si>
  <si>
    <t>Cantidad de puntos regionales implementados</t>
  </si>
  <si>
    <t>Servicios</t>
  </si>
  <si>
    <t>7. Desempeño Operativo de la Division de Atencion al Usuario</t>
  </si>
  <si>
    <t>Cantidad de Monitoreos</t>
  </si>
  <si>
    <t>Cantidad de Certificaciones</t>
  </si>
  <si>
    <t>DAIE</t>
  </si>
  <si>
    <t>8. Monitoreo y supervisión a los procesos de compra en  cumplimiento de la Normativa de las Instituciones Públicas</t>
  </si>
  <si>
    <t>9. Integración de la planificación de compras en la cadena de valor del sector público</t>
  </si>
  <si>
    <t>Cantidad de unidades de compra en el SIGEF que han cargado el PACC</t>
  </si>
  <si>
    <t>Unidad</t>
  </si>
  <si>
    <t xml:space="preserve">10. Emisión de Boletines y Estadísticas del Sistema de Compras y Contrataciones Públicas (SNCP) </t>
  </si>
  <si>
    <t>Cantidad de Boletines e Informaciones Estadísticas Entregadas</t>
  </si>
  <si>
    <t>1 Boletin trimestral y 100% de requerimientos recibidos</t>
  </si>
  <si>
    <t>11. Emisión de Normativas de Procedimientos de Compras de Bienes,  Servicios y Obras.</t>
  </si>
  <si>
    <t xml:space="preserve">Cantidad de Resoluciones emitidas para normar los procesos de compra </t>
  </si>
  <si>
    <t>PNP</t>
  </si>
  <si>
    <t xml:space="preserve">12. Opiniones Legales del SNCP a todos los actores </t>
  </si>
  <si>
    <t>Cantidad de opiniones legales  emitidas</t>
  </si>
  <si>
    <t xml:space="preserve">14 Registro de Proveedores del Estado. </t>
  </si>
  <si>
    <t>% de nuevos proveedores registrados</t>
  </si>
  <si>
    <t>RPE</t>
  </si>
  <si>
    <t xml:space="preserve">15. Registro de Beneficiarios  del Estado. </t>
  </si>
  <si>
    <t>Cantidad de nuevos Beneficiarios registrados</t>
  </si>
  <si>
    <t>Fomento
PYMES</t>
  </si>
  <si>
    <t>Fomento
Compras Sostenibles</t>
  </si>
  <si>
    <t>Catálogo de proveedores publicado</t>
  </si>
  <si>
    <t>PLANIFICADO/DEMANDADO</t>
  </si>
  <si>
    <t>Cantidad de estudios del SNCCP</t>
  </si>
  <si>
    <t>Fomento al mercado</t>
  </si>
  <si>
    <t>Mesas de coordinacion Interinstitucional</t>
  </si>
  <si>
    <t>Cantidad de Gobiernos Locales usando el SNCCP</t>
  </si>
  <si>
    <t>Gobiernos Locales incluidos en el Portal Transaccional</t>
  </si>
  <si>
    <t>Funcionarios Municipales Capacitados</t>
  </si>
  <si>
    <t>Protocolo del Servicio de Atención a Reclamos y Denuncias del Ciudadano</t>
  </si>
  <si>
    <t>Cantidad de Asistencias</t>
  </si>
  <si>
    <t>% de Servicios de soporte técnico</t>
  </si>
  <si>
    <t>TIC</t>
  </si>
  <si>
    <t>% de Disponibilidad de los Sistemas bajo su cargo</t>
  </si>
  <si>
    <t>% Sistemas respaldados</t>
  </si>
  <si>
    <t>Porcentaje</t>
  </si>
  <si>
    <t>OAI</t>
  </si>
  <si>
    <t>Cooperación Internacional</t>
  </si>
  <si>
    <t>Ejecución Proyecto PNUD</t>
  </si>
  <si>
    <t>DAF</t>
  </si>
  <si>
    <t>PYD</t>
  </si>
  <si>
    <t>RRHH</t>
  </si>
  <si>
    <t>Porcentaje  de avance del proyecto</t>
  </si>
  <si>
    <t xml:space="preserve">Porcentaje  del personal de empleados compensados acorde al estudio de Salarios </t>
  </si>
  <si>
    <t>Cantidad de actividades de integración ejecutadas</t>
  </si>
  <si>
    <t>Comunicaciones</t>
  </si>
  <si>
    <t>Cantidad de Notas de Prensa Publicadas en el Portal</t>
  </si>
  <si>
    <t>Crecimiento Constante</t>
  </si>
  <si>
    <t>Actualizaciones Generadas por mes</t>
  </si>
  <si>
    <t>Cantidad de Programas</t>
  </si>
  <si>
    <t>Manual de Indentidad Institucional</t>
  </si>
  <si>
    <t>Documentos y/o artes realizados</t>
  </si>
  <si>
    <t>Artes Realizados</t>
  </si>
  <si>
    <t>Elementos de Campaña</t>
  </si>
  <si>
    <t>Fotografías</t>
  </si>
  <si>
    <t>Videos</t>
  </si>
  <si>
    <t>% de Disponibilidad en la Red</t>
  </si>
  <si>
    <t>Requerimientos Atendidos</t>
  </si>
  <si>
    <t>Usuarios compradores capacitados</t>
  </si>
  <si>
    <t xml:space="preserve">Cantidad de Activos registrados </t>
  </si>
  <si>
    <t xml:space="preserve">% de ejecución del Presupuesto de lo planificado </t>
  </si>
  <si>
    <t>% de avance</t>
  </si>
  <si>
    <t>100% completado el rediseño del catálogo</t>
  </si>
  <si>
    <t>% de avance del rediseño del catálogo</t>
  </si>
  <si>
    <t>Cantidad de Asistencias Técnicas a Mujeres</t>
  </si>
  <si>
    <t>100% de la demanda</t>
  </si>
  <si>
    <t xml:space="preserve">1. Creación de 1 protocolo de Servicios de atención a reclamos y denuncias del ciudadano.
2. Brindar asistencia al 100% de las denuncias de falta de pago a Proveedores de Estado durante todo el año. </t>
  </si>
  <si>
    <t>100% implementadas las automatizaciones solicitadas</t>
  </si>
  <si>
    <t>99% de los ataques mitigados</t>
  </si>
  <si>
    <t>Porcentaje de cumplimiento</t>
  </si>
  <si>
    <t>17. Habilitación  del Nuevo Portal Transaccional de Compras.</t>
  </si>
  <si>
    <t>Cantidad de Instituciones Implementadas</t>
  </si>
  <si>
    <t xml:space="preserve">Cantidad de procesos realizados </t>
  </si>
  <si>
    <t>Reporeria mensual OAI y Sharepoint (Planificaciony Desarrollo)</t>
  </si>
  <si>
    <t>90% de ejecución de los procesos planificados para el trimestre</t>
  </si>
  <si>
    <t xml:space="preserve">32. Elaboración e Implementación de los Manuales de Políticas y Procedimientos por áreas de la DGCP.  </t>
  </si>
  <si>
    <t>1 por día</t>
  </si>
  <si>
    <t>Cantidad de Síntesis de Noticias</t>
  </si>
  <si>
    <t>Cantidad de programas llevados a cabo</t>
  </si>
  <si>
    <t>Comunicaciones/Publicidad</t>
  </si>
  <si>
    <t>Cumplimiento de la demanda</t>
  </si>
  <si>
    <t>N/A para este trimestre</t>
  </si>
  <si>
    <t>Cantidad de servicios brindados o Nivel de eficiencia del Centro:</t>
  </si>
  <si>
    <t>1. Santo Domingo</t>
  </si>
  <si>
    <t>2. Megacentro</t>
  </si>
  <si>
    <t>3. Santiago</t>
  </si>
  <si>
    <t xml:space="preserve">Medición del tiempo promedio de atención para las solicitudes de nuevo RPE. *TPA = 15 minutos definido en carta compromiso. </t>
  </si>
  <si>
    <t>15:00 min</t>
  </si>
  <si>
    <t>Medición del tiempo promedio de espera para las solicitudes de nuevo RPE. *TPE = 20 minutos definido en carta compromiso.</t>
  </si>
  <si>
    <t>20:00 min</t>
  </si>
  <si>
    <t>Medición de la percepción de los usuarios, definido por carta compromiso: 85% de los usuarios refieren sentirse satisfecho con las competencias del personal que los atendió*</t>
  </si>
  <si>
    <t>30% del total de los procesos tranzados en el Sistema</t>
  </si>
  <si>
    <t>130 equivalentes al total de unidades publicando PACC en el Portal Transaccional.</t>
  </si>
  <si>
    <t>Definido por el área</t>
  </si>
  <si>
    <t>Tiempo PLANIFICADO</t>
  </si>
  <si>
    <t>Tiempo medio EJECUTADO</t>
  </si>
  <si>
    <t>4 días</t>
  </si>
  <si>
    <t>10 días</t>
  </si>
  <si>
    <t>Tiempo de Respuesta</t>
  </si>
  <si>
    <t>95% de la Carta Compromiso</t>
  </si>
  <si>
    <t>95% de la demanda</t>
  </si>
  <si>
    <t>cantidad de solicitudes recibidas/ cantidad contestadas</t>
  </si>
  <si>
    <t>N/A para primer trimestre</t>
  </si>
  <si>
    <t>1.  Propuesta de Modificación del marco normativo del SNCP (Ley 340-06 y su reglamento de aplicación, Ley de concesiones).</t>
  </si>
  <si>
    <t>N/A para el primer trimestre</t>
  </si>
  <si>
    <t>Cantidad de normativas modificadas</t>
  </si>
  <si>
    <t>2.  Diseño e implementacion de catalogo de productos MIPYME para promover en el mercado público (cumplimiento de Decreto 164-13)</t>
  </si>
  <si>
    <t>3. Implementación Modelo Dominicano de las Compras Públicas Sostenibles e Inclusivas</t>
  </si>
  <si>
    <t xml:space="preserve">4. Estudios del Comportamiento del SNCCP, y del Mercado Publico </t>
  </si>
  <si>
    <t>5. Implementacion del SNCCP en los Gobiernos Locales</t>
  </si>
  <si>
    <t>6. Compras Públicas Sostenibles (CPS)</t>
  </si>
  <si>
    <t>7. Atención a Reclamos y Denuncias del Ciudadano del Sistema Nacional de Compras Públicas Implementado</t>
  </si>
  <si>
    <t>Cantidad de Servicios intermedios documentados.</t>
  </si>
  <si>
    <t>Entregada la Memoria al MINPRE</t>
  </si>
  <si>
    <t>5. Seguimiento al programa de 3rs, en la gestión institucional</t>
  </si>
  <si>
    <t>Tabla de Indicadores Sostenibles</t>
  </si>
  <si>
    <t>Año</t>
  </si>
  <si>
    <t>Cantidad reciclaje Kg en plástico</t>
  </si>
  <si>
    <t>Cantidad reciclaje Kg en papel</t>
  </si>
  <si>
    <t>kWh energía consumida</t>
  </si>
  <si>
    <t>Costo RD$ Energía consumida</t>
  </si>
  <si>
    <t>Año 2015</t>
  </si>
  <si>
    <t>Año 2016</t>
  </si>
  <si>
    <t>Totales</t>
  </si>
  <si>
    <t xml:space="preserve">Compra de Papelería </t>
  </si>
  <si>
    <t xml:space="preserve"> Desechables se compró hasta Noviembre 2016</t>
  </si>
  <si>
    <t>Botellas de agua se compró hasta octubre 2016</t>
  </si>
  <si>
    <t>Total de gastos RD$ materiales a reducir y reciclar</t>
  </si>
  <si>
    <t>Totales en RD$</t>
  </si>
  <si>
    <t>Observaciones</t>
  </si>
  <si>
    <t>7. Cumplimiento de Presupuesto Físico</t>
  </si>
  <si>
    <t>Remisión presupuesto físico en el SIGEF.</t>
  </si>
  <si>
    <t>8. Seguimiento al Cumplimiento del Gobierno Abierto / Compras Abiertas</t>
  </si>
  <si>
    <t>Informe Seguimiento</t>
  </si>
  <si>
    <t>9. Implementación de una Metodología de calidad y mejora continua.</t>
  </si>
  <si>
    <t>10. Implementación de las Normas Básicas de Control Interno</t>
  </si>
  <si>
    <t>11. Seguimiento al sistema de monitoreo y evaluación</t>
  </si>
  <si>
    <t>12. Seguimiento al Sistema de Metas Presidenciales</t>
  </si>
  <si>
    <t>Sistemas en un 90% de cumplimiento</t>
  </si>
  <si>
    <t xml:space="preserve">% de cumplimiento establecido por los Sistemas </t>
  </si>
  <si>
    <t>13. Ejecución Proyectos de Cooperación Internacional</t>
  </si>
  <si>
    <t xml:space="preserve">14. Prestación de Servicios Técnologia  </t>
  </si>
  <si>
    <t>15. Automatización de Servicios internos</t>
  </si>
  <si>
    <t>16. Mitigar los riesgos asociados a la seguridad informática</t>
  </si>
  <si>
    <t>Porcentaje de implementación y respaldo</t>
  </si>
  <si>
    <t>3 informes</t>
  </si>
  <si>
    <t>Informe</t>
  </si>
  <si>
    <t xml:space="preserve">17. Optimización y Estandarización Infraestructura TIC </t>
  </si>
  <si>
    <t xml:space="preserve">18.  Elaboración de informes financieros </t>
  </si>
  <si>
    <t xml:space="preserve">19.  Actualización de  Activos Fijos </t>
  </si>
  <si>
    <t>20.  Elaboración de reporte de ejecución presupuestaria</t>
  </si>
  <si>
    <t>Evidencias, reportes cargas en SIGEF</t>
  </si>
  <si>
    <t>21.  Elaboración de Propuesta Presupuestaria 2018</t>
  </si>
  <si>
    <t>documento con el presupuesto</t>
  </si>
  <si>
    <t>% de ejecución del presupuesto de lo planificado</t>
  </si>
  <si>
    <t>22. Ejecución del plan de compras</t>
  </si>
  <si>
    <t xml:space="preserve">23. Actualización del Manual de Cargos de la DGCP.  </t>
  </si>
  <si>
    <t>Evaluaciones del desempeño firmadas</t>
  </si>
  <si>
    <t xml:space="preserve">24. Reclutamiento y Selección del Personal acorde al Cumplimiento de la normativa de Función Pública. </t>
  </si>
  <si>
    <t>25.  Diseño del subsistema de evaluación de desempeño atado a resultados.</t>
  </si>
  <si>
    <t>26.  Diseño e Implementación del Subsistema de Salud y Seguridad en el Trabajo.</t>
  </si>
  <si>
    <t>27.  Revisión del Sistema de Compensación y Beneficios de la Institución</t>
  </si>
  <si>
    <t>Informes</t>
  </si>
  <si>
    <t>% de accidentes laborales</t>
  </si>
  <si>
    <t>28. Adecuación de la infraestructura física</t>
  </si>
  <si>
    <t>30. Otros proyectos y actividades</t>
  </si>
  <si>
    <t>29. Desarrollo de Actividades de integración y crecimiento humano.</t>
  </si>
  <si>
    <t>Cantidad de solicitudes a OAI atendidas</t>
  </si>
  <si>
    <t>Avance de las actividades planificadas para el primer trimestre</t>
  </si>
  <si>
    <t>Proporción de actividades realizadas</t>
  </si>
  <si>
    <t>Crecimiento Continuo</t>
  </si>
  <si>
    <t>35. Participación de la Dirección en los Medios masivos de Comunicación</t>
  </si>
  <si>
    <t>36. Mantenimiento de la Imagen del Portal Institucional</t>
  </si>
  <si>
    <t>37. Elaboración de Síntesis de Noticias</t>
  </si>
  <si>
    <t>22 al mes</t>
  </si>
  <si>
    <t>38. Programa Institucional "Transparencia y Justicia"</t>
  </si>
  <si>
    <t>39. Manual de Identidad Institucional</t>
  </si>
  <si>
    <t>40. Diseño y Conceptualización de Documentos</t>
  </si>
  <si>
    <t>41. Líneas Gráficas de Eventos</t>
  </si>
  <si>
    <t>42. Campañas Publicitarias</t>
  </si>
  <si>
    <t xml:space="preserve">95% de la demanda </t>
  </si>
  <si>
    <t>95% de los servicios cubiertos</t>
  </si>
  <si>
    <t xml:space="preserve">95% de la Demanda </t>
  </si>
  <si>
    <t xml:space="preserve">% de Servicios dodumentados </t>
  </si>
  <si>
    <t xml:space="preserve">Cantidad de act. </t>
  </si>
  <si>
    <t>Porcentaje de avance</t>
  </si>
  <si>
    <t>EMITIDAS</t>
  </si>
  <si>
    <t>2. Elaboración e Implementación de los Manuales de Políticas y Procedimientos por áreas de la DGCP.</t>
  </si>
  <si>
    <t>Nota:</t>
  </si>
  <si>
    <t xml:space="preserve">Este producto implica un informe semestral al plan de acción comprometido en Gobierno Abierto. </t>
  </si>
  <si>
    <t>cantidad de personas capacitadas</t>
  </si>
  <si>
    <t>6 días fuera de la meta establecida</t>
  </si>
  <si>
    <t>Cantidad de Regiones Abordadas</t>
  </si>
  <si>
    <t>Total General</t>
  </si>
  <si>
    <t>Aumento</t>
  </si>
  <si>
    <t xml:space="preserve">% de ejecución del Presupuesto portal de lo planificado </t>
  </si>
  <si>
    <t>8 mensuales (2 semanales) 8 x 3 = 24</t>
  </si>
  <si>
    <t xml:space="preserve"> (Depende de la demanda de los gobiernos locales)</t>
  </si>
  <si>
    <t>Seguimiento Política 3Rs</t>
  </si>
  <si>
    <t>8. Solicitudes en Línea</t>
  </si>
  <si>
    <t>Indicador Semestral</t>
  </si>
  <si>
    <t>Cantidad de informes de monitoreo</t>
  </si>
  <si>
    <t>S/I</t>
  </si>
  <si>
    <t>43. Participación de la Dirección en los Medios masivos de Comunicación</t>
  </si>
  <si>
    <t xml:space="preserve">             </t>
  </si>
  <si>
    <t>Compras</t>
  </si>
  <si>
    <t>Cantidad de normativas elaboradas para normar los procesos de compra</t>
  </si>
  <si>
    <t>Cantidad de normativas  emitidas para normar los procesos de compra</t>
  </si>
  <si>
    <t>Anos</t>
  </si>
  <si>
    <t>3. Elaboración Plan de Compras año 2018.</t>
  </si>
  <si>
    <t xml:space="preserve">Solicitudes en línea: </t>
  </si>
  <si>
    <t>Cantidad de Asistencia Técnica a Sectores productivos minoritarios</t>
  </si>
  <si>
    <t>A Demanda – Se habían establecido 108 resoluciones en el año 2018 (equivalentes a aproximadamente 27 trimestral).</t>
  </si>
  <si>
    <t>* Ver otros detalles en pestaña Actividades T1 2018 para el producto correspondiente.</t>
  </si>
  <si>
    <t>1. Elaboración Memoria anual de la DGCP 2018</t>
  </si>
  <si>
    <t>Informe de comportamiento de indicadores al 2018</t>
  </si>
  <si>
    <t xml:space="preserve">Gastos y ahorros 2015-2018 </t>
  </si>
  <si>
    <t>6. Implementación y seguimiento a la autoevaluación CAF 2018.</t>
  </si>
  <si>
    <t xml:space="preserve">• Evaluaciones del desempeño 2016 listas
• Evaluaciones del desempeño 2018 elaboradas y cargadas en el share point de cada área. 
</t>
  </si>
  <si>
    <t>351 personas capacitadas</t>
  </si>
  <si>
    <t>Cantidad de Resoluciones emitidas para normar los procesos de compra</t>
  </si>
  <si>
    <t>08:51 min</t>
  </si>
  <si>
    <t>16:01 min</t>
  </si>
  <si>
    <t>13. Propuesta de Modificación del marco normativo del SNCP (Ley No. 340-06 y su reglamento de aplicación, Ley de concesiones).</t>
  </si>
  <si>
    <t>Cantidad de solicitudes de actualización procesadas</t>
  </si>
  <si>
    <t xml:space="preserve">16. Readecuación data Registro de Proveedores para Portal Transaccional de Compras Públicas  </t>
  </si>
  <si>
    <t>4. Elaboración del Plan Operativo. Consolidado de la DGCP para el 2019</t>
  </si>
  <si>
    <t>% de Automatizaciones Implementadas asociadas al POA</t>
  </si>
  <si>
    <t>% de operaciones realizadas</t>
  </si>
  <si>
    <t>1. Gobierno locales usando el SNCCP.
2. Gobiernos locales utilizando el Portal Transaccional de Compras.
3. La cantidad de funcionarios capacitados estará determinada en funcion de la cantidad de funcionarios que cada gobierno local decida capacitar, y no esta previamente delimitada. Sin embargo, la DGCP se compromete a capacitar a todos los solicitantes o el 100% de la demanda.</t>
  </si>
  <si>
    <t>Sensibilización a proveedores</t>
  </si>
  <si>
    <t>Material de capacitacion@comprasterritorio</t>
  </si>
  <si>
    <t>Inicio del catálogo de proveedores CPS</t>
  </si>
  <si>
    <t>Total de Actividades</t>
  </si>
  <si>
    <t xml:space="preserve">Año 2017 </t>
  </si>
  <si>
    <t xml:space="preserve">Año 2018 </t>
  </si>
  <si>
    <t>En 2017 la compra de papelería aumentó RD$ 102,892 más comparado al 2016</t>
  </si>
  <si>
    <t>En 2016  ahorramos en desechables RD$ 129,930 comparado al 2015 y en 2017 nos ahorramos el total de lo destinado para la compra, promedio RD$ 250,000</t>
  </si>
  <si>
    <t>En 2016  ahorramos en botellas de agua RD$ 7,500 comparado al 2015 y en 2017 nos ahorramos el total de lo destinado para la compra, promedio RD$30,000</t>
  </si>
  <si>
    <t>Ahorro estimado en 2016-2017 al dejar de comprar Desechables y Botellas plásticas
RD$ 417,430</t>
  </si>
  <si>
    <t>No hemos comprado desechables hasta la fecha</t>
  </si>
  <si>
    <t>No hemos comprado Botellas plásticas hasta la fecha</t>
  </si>
  <si>
    <t>Actividades / Sub-actividades</t>
  </si>
  <si>
    <t>Estado de implementación de las actividades</t>
  </si>
  <si>
    <t>% de implementación</t>
  </si>
  <si>
    <t>Medios de Verificación</t>
  </si>
  <si>
    <t>Acciones de Seguimiento</t>
  </si>
  <si>
    <t>Dar cumplimiento al Plan de Trabajo para la actualización del subsistema de salud y seguridad en el trabajo.</t>
  </si>
  <si>
    <t>Actividades se estan realizando según lo programado.</t>
  </si>
  <si>
    <t>Listas de asistencia a reuniones. Correos. Fotos.</t>
  </si>
  <si>
    <t>Coordinación de la Feria de Salud para los empleados</t>
  </si>
  <si>
    <t>Reunión de logistica y preparacion con integrantes del comité, asi como tambien con representantes de ARS Humano.</t>
  </si>
  <si>
    <t>Acta de reunión y asistencia. Correos relacionados</t>
  </si>
  <si>
    <t>Charlas internas sobre seguridad y protocolo en caso de terremotos</t>
  </si>
  <si>
    <t>Listas de asistencia a las charlas. Correos de convocatoria.</t>
  </si>
  <si>
    <t>Realización de charla interna sobre el tema.</t>
  </si>
  <si>
    <t>Plan de trabajo y acciones para implementación del subsistema.</t>
  </si>
  <si>
    <t>Reuniones de elaboracion de plan de trabajo realizadas</t>
  </si>
  <si>
    <t>Plan de trabajo</t>
  </si>
  <si>
    <t>Difusión periódica y permanente a los colaboradores acerca de la salud en el trabajo, prevención de riesgo, condiciones óptimas, etc.</t>
  </si>
  <si>
    <t>Actividad continua</t>
  </si>
  <si>
    <t>Correos</t>
  </si>
  <si>
    <t>Realización jornada de vacunacion contra la Difteria para todos los empleados de la DGCP.</t>
  </si>
  <si>
    <t>Realizada</t>
  </si>
  <si>
    <t>Porcentaje  de personal capacitado acorde a las necesidades de capacitación</t>
  </si>
  <si>
    <t>31. Desarrollo e implementación del programa de capacitación del año  2017-2018</t>
  </si>
  <si>
    <t>32. Cumplimiento de la Ley 200-04 de Acceso a la Información</t>
  </si>
  <si>
    <t>33. Elaboración e Implementación de los Manuales de Comunicación: Interno /Externo.</t>
  </si>
  <si>
    <t>34. Emisión de Notas de Prensa.</t>
  </si>
  <si>
    <t xml:space="preserve">35. Manejo de las Redes Sociales </t>
  </si>
  <si>
    <t xml:space="preserve">  </t>
  </si>
  <si>
    <t>Informe de Monitoreo 1er Trimestre</t>
  </si>
  <si>
    <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</si>
</sst>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45" x14ac:knownFonts="1">
    <font>
      <sz val="11"/>
      <color theme="1"/>
      <name val="Calibri"/>
      <family val="2"/>
      <scheme val="minor"/>
    </font>
    <font>
      <sz val="10"/>
      <color theme="1"/>
      <name val="Century Gothic"/>
      <family val="2"/>
    </font>
    <font>
      <b/>
      <sz val="10"/>
      <color theme="1"/>
      <name val="Century Gothic"/>
      <family val="2"/>
    </font>
    <font>
      <sz val="9"/>
      <color indexed="81"/>
      <name val="Tahoma"/>
      <family val="2"/>
    </font>
    <font>
      <b/>
      <sz val="9"/>
      <color indexed="81"/>
      <name val="Tahoma"/>
      <family val="2"/>
    </font>
    <font>
      <b/>
      <sz val="13"/>
      <color theme="3"/>
      <name val="Calibri"/>
      <family val="2"/>
      <scheme val="minor"/>
    </font>
    <font>
      <sz val="11"/>
      <color theme="1"/>
      <name val="Century Gothic"/>
      <family val="2"/>
    </font>
    <font>
      <b/>
      <sz val="11"/>
      <color theme="3"/>
      <name val="Century Gothic"/>
      <family val="2"/>
    </font>
    <font>
      <sz val="11"/>
      <color theme="3"/>
      <name val="Century Gothic"/>
      <family val="2"/>
    </font>
    <font>
      <b/>
      <sz val="12"/>
      <color theme="8"/>
      <name val="Century Gothic"/>
      <family val="2"/>
    </font>
    <font>
      <b/>
      <sz val="14"/>
      <color theme="1"/>
      <name val="Century Gothic"/>
      <family val="2"/>
    </font>
    <font>
      <b/>
      <sz val="14"/>
      <color theme="8"/>
      <name val="Century Gothic"/>
      <family val="2"/>
    </font>
    <font>
      <b/>
      <sz val="12"/>
      <color rgb="FF4F81BD"/>
      <name val="Century Gothic"/>
      <family val="2"/>
    </font>
    <font>
      <b/>
      <sz val="14"/>
      <color theme="0"/>
      <name val="Century Gothic"/>
      <family val="2"/>
    </font>
    <font>
      <b/>
      <sz val="22"/>
      <color theme="8"/>
      <name val="Century Gothic"/>
      <family val="2"/>
    </font>
    <font>
      <sz val="16"/>
      <color theme="1"/>
      <name val="Century Gothic"/>
      <family val="2"/>
    </font>
    <font>
      <b/>
      <sz val="16"/>
      <color theme="8"/>
      <name val="Century Gothic"/>
      <family val="2"/>
    </font>
    <font>
      <b/>
      <sz val="11"/>
      <color theme="0"/>
      <name val="Century Gothic"/>
      <family val="2"/>
    </font>
    <font>
      <b/>
      <sz val="9"/>
      <color theme="1"/>
      <name val="Century Gothic"/>
      <family val="2"/>
    </font>
    <font>
      <sz val="9"/>
      <color theme="1"/>
      <name val="Calibri"/>
      <family val="2"/>
      <scheme val="minor"/>
    </font>
    <font>
      <sz val="11"/>
      <color theme="8"/>
      <name val="Century Gothic"/>
      <family val="2"/>
    </font>
    <font>
      <sz val="10"/>
      <color theme="1"/>
      <name val="Calibri"/>
      <family val="2"/>
      <scheme val="minor"/>
    </font>
    <font>
      <b/>
      <sz val="8"/>
      <color theme="3"/>
      <name val="Century Gothic"/>
      <family val="2"/>
    </font>
    <font>
      <b/>
      <sz val="12"/>
      <color theme="3"/>
      <name val="Century Gothic"/>
      <family val="2"/>
    </font>
    <font>
      <b/>
      <sz val="14"/>
      <color theme="3"/>
      <name val="Century Gothic"/>
      <family val="2"/>
    </font>
    <font>
      <sz val="12"/>
      <color theme="3"/>
      <name val="Century Gothic"/>
      <family val="2"/>
    </font>
    <font>
      <b/>
      <sz val="13"/>
      <color theme="3"/>
      <name val="Century Gothic"/>
      <family val="2"/>
    </font>
    <font>
      <sz val="11.5"/>
      <color theme="3"/>
      <name val="Century Gothic"/>
      <family val="2"/>
    </font>
    <font>
      <sz val="12"/>
      <color theme="1"/>
      <name val="Calibri"/>
      <family val="2"/>
      <scheme val="minor"/>
    </font>
    <font>
      <b/>
      <sz val="11"/>
      <color theme="3"/>
      <name val="Calibri"/>
      <family val="2"/>
      <scheme val="minor"/>
    </font>
    <font>
      <b/>
      <sz val="10"/>
      <color rgb="FF000000"/>
      <name val="Century Gothic"/>
      <family val="2"/>
    </font>
    <font>
      <sz val="10"/>
      <color rgb="FF000000"/>
      <name val="Century Gothic"/>
      <family val="2"/>
    </font>
    <font>
      <b/>
      <i/>
      <sz val="10"/>
      <color rgb="FF000000"/>
      <name val="Century Gothic"/>
      <family val="2"/>
    </font>
    <font>
      <sz val="10"/>
      <name val="Century Gothic"/>
      <family val="2"/>
    </font>
    <font>
      <b/>
      <sz val="9"/>
      <color rgb="FF000000"/>
      <name val="Century Gothic"/>
      <family val="2"/>
    </font>
    <font>
      <sz val="9"/>
      <color rgb="FF000000"/>
      <name val="Century Gothic"/>
      <family val="2"/>
    </font>
    <font>
      <b/>
      <sz val="12"/>
      <color theme="0"/>
      <name val="Century Gothic"/>
      <family val="2"/>
    </font>
    <font>
      <b/>
      <sz val="10"/>
      <color theme="4" tint="-0.249977111117893"/>
      <name val="Century Gothic"/>
      <family val="2"/>
    </font>
    <font>
      <b/>
      <sz val="12"/>
      <color theme="4" tint="-0.249977111117893"/>
      <name val="Century Gothic"/>
      <family val="2"/>
    </font>
    <font>
      <sz val="11"/>
      <color theme="4" tint="-0.249977111117893"/>
      <name val="Century Gothic"/>
      <family val="2"/>
    </font>
    <font>
      <b/>
      <sz val="11"/>
      <color theme="4" tint="-0.249977111117893"/>
      <name val="Century Gothic"/>
      <family val="2"/>
    </font>
    <font>
      <sz val="11"/>
      <color theme="4" tint="-0.249977111117893"/>
      <name val="Calibri"/>
      <family val="2"/>
      <scheme val="minor"/>
    </font>
    <font>
      <b/>
      <sz val="13"/>
      <color theme="0"/>
      <name val="Century Gothic"/>
      <family val="2"/>
    </font>
    <font>
      <b/>
      <sz val="12"/>
      <color theme="1"/>
      <name val="Century Gothic"/>
      <family val="2"/>
    </font>
    <font>
      <b/>
      <i/>
      <sz val="14"/>
      <color theme="2" tint="-0.749992370372631"/>
      <name val="Calibri"/>
      <family val="2"/>
    </font>
  </fonts>
  <fills count="2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ECF4FA"/>
        <bgColor indexed="64"/>
      </patternFill>
    </fill>
    <fill>
      <patternFill patternType="solid">
        <fgColor theme="4" tint="-0.249977111117893"/>
        <bgColor indexed="64"/>
      </patternFill>
    </fill>
    <fill>
      <patternFill patternType="solid">
        <fgColor rgb="FFFFFF00"/>
        <bgColor indexed="64"/>
      </patternFill>
    </fill>
    <fill>
      <patternFill patternType="solid">
        <fgColor theme="8"/>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3300"/>
        <bgColor indexed="64"/>
      </patternFill>
    </fill>
    <fill>
      <patternFill patternType="solid">
        <fgColor rgb="FFEDEBDF"/>
        <bgColor indexed="64"/>
      </patternFill>
    </fill>
  </fills>
  <borders count="54">
    <border>
      <left/>
      <right/>
      <top/>
      <bottom/>
      <diagonal/>
    </border>
    <border>
      <left/>
      <right/>
      <top/>
      <bottom style="thick">
        <color theme="4" tint="0.499984740745262"/>
      </bottom>
      <diagonal/>
    </border>
    <border>
      <left style="thin">
        <color theme="4"/>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n">
        <color theme="4"/>
      </right>
      <top style="thick">
        <color theme="4" tint="0.499984740745262"/>
      </top>
      <bottom style="thick">
        <color theme="4" tint="0.499984740745262"/>
      </bottom>
      <diagonal/>
    </border>
    <border>
      <left/>
      <right style="thin">
        <color theme="4"/>
      </right>
      <top/>
      <bottom style="thick">
        <color theme="4" tint="0.499984740745262"/>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thick">
        <color theme="4" tint="0.499984740745262"/>
      </top>
      <bottom/>
      <diagonal/>
    </border>
    <border>
      <left/>
      <right style="thin">
        <color theme="4"/>
      </right>
      <top style="thick">
        <color theme="4" tint="0.499984740745262"/>
      </top>
      <bottom/>
      <diagonal/>
    </border>
    <border>
      <left/>
      <right style="thin">
        <color theme="4"/>
      </right>
      <top/>
      <bottom/>
      <diagonal/>
    </border>
    <border>
      <left style="thin">
        <color theme="4"/>
      </left>
      <right/>
      <top style="thick">
        <color theme="4" tint="0.499984740745262"/>
      </top>
      <bottom/>
      <diagonal/>
    </border>
    <border>
      <left style="thin">
        <color theme="4"/>
      </left>
      <right/>
      <top/>
      <bottom/>
      <diagonal/>
    </border>
    <border>
      <left style="thin">
        <color theme="4"/>
      </left>
      <right/>
      <top/>
      <bottom style="thick">
        <color theme="4" tint="0.499984740745262"/>
      </bottom>
      <diagonal/>
    </border>
    <border>
      <left style="medium">
        <color theme="4"/>
      </left>
      <right/>
      <top/>
      <bottom/>
      <diagonal/>
    </border>
    <border>
      <left/>
      <right style="thin">
        <color theme="4" tint="-0.249977111117893"/>
      </right>
      <top/>
      <bottom style="thick">
        <color theme="4" tint="0.499984740745262"/>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bottom style="thick">
        <color theme="4" tint="0.499984740745262"/>
      </bottom>
      <diagonal/>
    </border>
    <border>
      <left style="thin">
        <color theme="4" tint="-0.249977111117893"/>
      </left>
      <right/>
      <top style="thick">
        <color theme="4" tint="0.499984740745262"/>
      </top>
      <bottom/>
      <diagonal/>
    </border>
    <border>
      <left/>
      <right style="thin">
        <color theme="4" tint="-0.249977111117893"/>
      </right>
      <top style="thick">
        <color theme="4" tint="0.499984740745262"/>
      </top>
      <bottom/>
      <diagonal/>
    </border>
    <border>
      <left/>
      <right/>
      <top style="thin">
        <color theme="4"/>
      </top>
      <bottom/>
      <diagonal/>
    </border>
    <border>
      <left style="thin">
        <color theme="4"/>
      </left>
      <right style="thin">
        <color theme="4"/>
      </right>
      <top/>
      <bottom style="thick">
        <color theme="4" tint="0.499984740745262"/>
      </bottom>
      <diagonal/>
    </border>
    <border>
      <left/>
      <right/>
      <top/>
      <bottom style="medium">
        <color theme="4" tint="0.39997558519241921"/>
      </bottom>
      <diagonal/>
    </border>
    <border>
      <left/>
      <right/>
      <top style="thin">
        <color indexed="64"/>
      </top>
      <bottom/>
      <diagonal/>
    </border>
    <border>
      <left/>
      <right/>
      <top/>
      <bottom style="double">
        <color indexed="64"/>
      </bottom>
      <diagonal/>
    </border>
    <border>
      <left/>
      <right style="thin">
        <color theme="4"/>
      </right>
      <top style="thick">
        <color theme="4" tint="0.499984740745262"/>
      </top>
      <bottom style="medium">
        <color indexed="64"/>
      </bottom>
      <diagonal/>
    </border>
    <border>
      <left/>
      <right/>
      <top style="thick">
        <color theme="4" tint="0.499984740745262"/>
      </top>
      <bottom style="medium">
        <color indexed="64"/>
      </bottom>
      <diagonal/>
    </border>
    <border>
      <left style="thin">
        <color theme="4"/>
      </left>
      <right/>
      <top style="thick">
        <color theme="4" tint="0.499984740745262"/>
      </top>
      <bottom style="medium">
        <color indexed="64"/>
      </bottom>
      <diagonal/>
    </border>
    <border>
      <left style="thin">
        <color theme="4"/>
      </left>
      <right style="thin">
        <color theme="4"/>
      </right>
      <top style="medium">
        <color indexed="64"/>
      </top>
      <bottom style="thick">
        <color theme="4" tint="0.499984740745262"/>
      </bottom>
      <diagonal/>
    </border>
    <border>
      <left style="thin">
        <color theme="8"/>
      </left>
      <right style="thin">
        <color theme="8"/>
      </right>
      <top/>
      <bottom/>
      <diagonal/>
    </border>
    <border>
      <left style="thin">
        <color theme="8"/>
      </left>
      <right style="thin">
        <color indexed="64"/>
      </right>
      <top/>
      <bottom style="thin">
        <color theme="8"/>
      </bottom>
      <diagonal/>
    </border>
    <border>
      <left style="thin">
        <color theme="8"/>
      </left>
      <right/>
      <top/>
      <bottom style="thin">
        <color theme="8"/>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theme="8"/>
      </bottom>
      <diagonal/>
    </border>
    <border>
      <left style="thin">
        <color indexed="64"/>
      </left>
      <right style="thin">
        <color theme="8"/>
      </right>
      <top/>
      <bottom style="thin">
        <color theme="8"/>
      </bottom>
      <diagonal/>
    </border>
    <border>
      <left style="thin">
        <color theme="8"/>
      </left>
      <right style="thin">
        <color indexed="64"/>
      </right>
      <top style="thin">
        <color theme="8"/>
      </top>
      <bottom/>
      <diagonal/>
    </border>
    <border>
      <left style="thin">
        <color indexed="64"/>
      </left>
      <right style="thin">
        <color indexed="64"/>
      </right>
      <top style="thin">
        <color theme="8"/>
      </top>
      <bottom/>
      <diagonal/>
    </border>
    <border>
      <left style="thin">
        <color indexed="64"/>
      </left>
      <right/>
      <top style="thin">
        <color theme="8"/>
      </top>
      <bottom/>
      <diagonal/>
    </border>
    <border>
      <left style="thin">
        <color theme="8"/>
      </left>
      <right style="thin">
        <color theme="8"/>
      </right>
      <top style="thin">
        <color theme="8"/>
      </top>
      <bottom/>
      <diagonal/>
    </border>
    <border>
      <left style="thin">
        <color theme="8"/>
      </left>
      <right/>
      <top style="thin">
        <color theme="8"/>
      </top>
      <bottom/>
      <diagonal/>
    </border>
    <border>
      <left style="thin">
        <color indexed="64"/>
      </left>
      <right style="thin">
        <color indexed="64"/>
      </right>
      <top style="thin">
        <color theme="8"/>
      </top>
      <bottom style="thin">
        <color theme="8"/>
      </bottom>
      <diagonal/>
    </border>
    <border>
      <left style="thin">
        <color theme="8"/>
      </left>
      <right style="thin">
        <color indexed="64"/>
      </right>
      <top style="thin">
        <color theme="8"/>
      </top>
      <bottom style="thin">
        <color theme="8"/>
      </bottom>
      <diagonal/>
    </border>
    <border>
      <left style="thin">
        <color indexed="64"/>
      </left>
      <right/>
      <top style="thin">
        <color theme="8"/>
      </top>
      <bottom style="thin">
        <color theme="8"/>
      </bottom>
      <diagonal/>
    </border>
    <border>
      <left/>
      <right style="thin">
        <color theme="8"/>
      </right>
      <top/>
      <bottom/>
      <diagonal/>
    </border>
    <border>
      <left/>
      <right style="thin">
        <color indexed="64"/>
      </right>
      <top style="thin">
        <color theme="8"/>
      </top>
      <bottom style="thin">
        <color theme="8"/>
      </bottom>
      <diagonal/>
    </border>
    <border>
      <left style="thin">
        <color theme="8"/>
      </left>
      <right style="thin">
        <color theme="8"/>
      </right>
      <top style="thin">
        <color theme="8"/>
      </top>
      <bottom style="thin">
        <color theme="8"/>
      </bottom>
      <diagonal/>
    </border>
    <border>
      <left/>
      <right/>
      <top style="thin">
        <color theme="8"/>
      </top>
      <bottom/>
      <diagonal/>
    </border>
    <border>
      <left style="thin">
        <color indexed="64"/>
      </left>
      <right style="thin">
        <color theme="8"/>
      </right>
      <top style="thin">
        <color theme="8"/>
      </top>
      <bottom style="thin">
        <color theme="8"/>
      </bottom>
      <diagonal/>
    </border>
    <border>
      <left/>
      <right style="thin">
        <color indexed="64"/>
      </right>
      <top/>
      <bottom/>
      <diagonal/>
    </border>
    <border>
      <left style="thin">
        <color theme="8"/>
      </left>
      <right/>
      <top/>
      <bottom/>
      <diagonal/>
    </border>
    <border>
      <left style="thin">
        <color theme="8"/>
      </left>
      <right/>
      <top style="thin">
        <color theme="8"/>
      </top>
      <bottom style="thin">
        <color theme="8"/>
      </bottom>
      <diagonal/>
    </border>
  </borders>
  <cellStyleXfs count="3">
    <xf numFmtId="0" fontId="0" fillId="0" borderId="0"/>
    <xf numFmtId="0" fontId="5" fillId="0" borderId="1" applyNumberFormat="0" applyFill="0" applyAlignment="0" applyProtection="0"/>
    <xf numFmtId="0" fontId="29" fillId="0" borderId="24" applyNumberFormat="0" applyFill="0" applyAlignment="0" applyProtection="0"/>
  </cellStyleXfs>
  <cellXfs count="415">
    <xf numFmtId="0" fontId="0" fillId="0" borderId="0" xfId="0"/>
    <xf numFmtId="0" fontId="0" fillId="2" borderId="0" xfId="0" applyFill="1"/>
    <xf numFmtId="0" fontId="2" fillId="0" borderId="0" xfId="0" applyFont="1"/>
    <xf numFmtId="0" fontId="7" fillId="0" borderId="2" xfId="1" applyFont="1" applyBorder="1" applyAlignment="1">
      <alignment horizontal="center" vertical="center"/>
    </xf>
    <xf numFmtId="9" fontId="7" fillId="0" borderId="2" xfId="1" applyNumberFormat="1" applyFont="1" applyBorder="1" applyAlignment="1">
      <alignment horizontal="center" vertical="center"/>
    </xf>
    <xf numFmtId="9" fontId="7" fillId="4" borderId="2" xfId="1" applyNumberFormat="1" applyFont="1" applyFill="1" applyBorder="1" applyAlignment="1">
      <alignment horizontal="center" vertical="center"/>
    </xf>
    <xf numFmtId="9" fontId="1" fillId="0" borderId="0" xfId="0" applyNumberFormat="1" applyFont="1" applyAlignment="1">
      <alignment horizontal="left"/>
    </xf>
    <xf numFmtId="4" fontId="7" fillId="0" borderId="2" xfId="1" applyNumberFormat="1" applyFont="1" applyBorder="1" applyAlignment="1">
      <alignment horizontal="center" vertical="center"/>
    </xf>
    <xf numFmtId="0" fontId="7" fillId="3" borderId="1" xfId="1" applyFont="1" applyFill="1" applyAlignment="1" applyProtection="1">
      <alignment horizontal="center" vertical="center" wrapText="1"/>
      <protection locked="0"/>
    </xf>
    <xf numFmtId="3" fontId="7" fillId="0" borderId="2" xfId="1" applyNumberFormat="1" applyFont="1" applyBorder="1" applyAlignment="1">
      <alignment horizontal="center" vertical="center"/>
    </xf>
    <xf numFmtId="0" fontId="7" fillId="3" borderId="1" xfId="1" applyFont="1" applyFill="1" applyAlignment="1">
      <alignment horizontal="center" vertical="center" wrapText="1"/>
    </xf>
    <xf numFmtId="0" fontId="7" fillId="0" borderId="2" xfId="1" applyNumberFormat="1" applyFont="1" applyBorder="1" applyAlignment="1">
      <alignment horizontal="center" vertical="center"/>
    </xf>
    <xf numFmtId="0" fontId="1" fillId="0" borderId="0" xfId="0" applyNumberFormat="1" applyFont="1" applyAlignment="1">
      <alignment horizontal="left"/>
    </xf>
    <xf numFmtId="0" fontId="10" fillId="2" borderId="0" xfId="0" applyFont="1" applyFill="1" applyBorder="1" applyAlignment="1">
      <alignment horizontal="left" vertical="center" wrapText="1"/>
    </xf>
    <xf numFmtId="4" fontId="7" fillId="0" borderId="0" xfId="1" applyNumberFormat="1" applyFont="1" applyBorder="1" applyAlignment="1">
      <alignment horizontal="center" vertical="center"/>
    </xf>
    <xf numFmtId="9" fontId="7" fillId="0" borderId="0" xfId="1" applyNumberFormat="1" applyFont="1" applyFill="1" applyBorder="1" applyAlignment="1">
      <alignment horizontal="center" vertical="center"/>
    </xf>
    <xf numFmtId="0" fontId="7" fillId="3" borderId="1" xfId="1" applyFont="1" applyFill="1" applyAlignment="1">
      <alignment horizontal="center"/>
    </xf>
    <xf numFmtId="0" fontId="8" fillId="0" borderId="0" xfId="1" applyFont="1" applyBorder="1" applyAlignment="1" applyProtection="1">
      <alignment horizontal="left" vertical="center" wrapText="1"/>
      <protection locked="0"/>
    </xf>
    <xf numFmtId="0" fontId="11" fillId="2" borderId="0" xfId="0" applyFont="1" applyFill="1"/>
    <xf numFmtId="0" fontId="2" fillId="0" borderId="0" xfId="0" applyFont="1" applyAlignment="1">
      <alignment horizontal="center"/>
    </xf>
    <xf numFmtId="0" fontId="2" fillId="2" borderId="0" xfId="0" applyFont="1" applyFill="1" applyBorder="1" applyAlignment="1">
      <alignment horizontal="center" vertical="center" wrapText="1"/>
    </xf>
    <xf numFmtId="0" fontId="7" fillId="0" borderId="2" xfId="1" applyFont="1" applyFill="1" applyBorder="1" applyAlignment="1">
      <alignment horizontal="center" vertical="center"/>
    </xf>
    <xf numFmtId="0" fontId="7" fillId="3" borderId="1" xfId="1" applyFont="1" applyFill="1" applyAlignment="1">
      <alignment horizontal="center"/>
    </xf>
    <xf numFmtId="0" fontId="7" fillId="3" borderId="1" xfId="1" applyFont="1" applyFill="1" applyAlignment="1">
      <alignment horizontal="center" vertical="center"/>
    </xf>
    <xf numFmtId="0" fontId="9" fillId="2" borderId="0" xfId="0" applyFont="1" applyFill="1"/>
    <xf numFmtId="0" fontId="17" fillId="7" borderId="1" xfId="1" applyFont="1" applyFill="1" applyAlignment="1">
      <alignment horizontal="center"/>
    </xf>
    <xf numFmtId="0" fontId="7" fillId="2" borderId="2" xfId="1" applyFont="1" applyFill="1" applyBorder="1" applyAlignment="1">
      <alignment horizontal="center" vertical="center"/>
    </xf>
    <xf numFmtId="10" fontId="7" fillId="2" borderId="2" xfId="1" applyNumberFormat="1" applyFont="1" applyFill="1" applyBorder="1" applyAlignment="1">
      <alignment horizontal="center" vertical="center"/>
    </xf>
    <xf numFmtId="0" fontId="7" fillId="3" borderId="16" xfId="1" applyFont="1" applyFill="1" applyBorder="1" applyAlignment="1">
      <alignment horizontal="center"/>
    </xf>
    <xf numFmtId="0" fontId="7" fillId="3" borderId="19" xfId="1" applyFont="1" applyFill="1" applyBorder="1" applyAlignment="1">
      <alignment horizontal="center"/>
    </xf>
    <xf numFmtId="0" fontId="7" fillId="3" borderId="1" xfId="1" applyFont="1" applyFill="1" applyAlignment="1">
      <alignment horizontal="center"/>
    </xf>
    <xf numFmtId="0" fontId="7" fillId="3" borderId="1" xfId="1" applyFont="1" applyFill="1" applyAlignment="1">
      <alignment horizontal="center" vertical="center"/>
    </xf>
    <xf numFmtId="0" fontId="7" fillId="3" borderId="16" xfId="1" applyFont="1" applyFill="1" applyBorder="1" applyAlignment="1">
      <alignment horizontal="center" vertical="center" wrapText="1"/>
    </xf>
    <xf numFmtId="0" fontId="17" fillId="7" borderId="1" xfId="1" applyFont="1" applyFill="1" applyAlignment="1">
      <alignment horizontal="center" vertical="center" wrapText="1"/>
    </xf>
    <xf numFmtId="10" fontId="7" fillId="2" borderId="2" xfId="1" applyNumberFormat="1" applyFont="1" applyFill="1" applyBorder="1" applyAlignment="1">
      <alignment horizontal="center" vertical="center"/>
    </xf>
    <xf numFmtId="0" fontId="17" fillId="7" borderId="1" xfId="1" applyFont="1" applyFill="1" applyAlignment="1">
      <alignment horizontal="center" wrapText="1"/>
    </xf>
    <xf numFmtId="0" fontId="2" fillId="2" borderId="0" xfId="0" applyFont="1" applyFill="1" applyAlignment="1">
      <alignment horizontal="center"/>
    </xf>
    <xf numFmtId="0" fontId="2" fillId="2" borderId="0" xfId="0" applyFont="1" applyFill="1"/>
    <xf numFmtId="0" fontId="1" fillId="2" borderId="0" xfId="0" applyFont="1" applyFill="1"/>
    <xf numFmtId="0" fontId="7" fillId="0" borderId="2" xfId="1" applyNumberFormat="1" applyFont="1" applyBorder="1" applyAlignment="1">
      <alignment horizontal="center" vertical="center"/>
    </xf>
    <xf numFmtId="9" fontId="1" fillId="2" borderId="0" xfId="0" applyNumberFormat="1" applyFont="1" applyFill="1" applyAlignment="1">
      <alignment horizontal="left"/>
    </xf>
    <xf numFmtId="0" fontId="1" fillId="2" borderId="0" xfId="0" applyFont="1" applyFill="1" applyAlignment="1">
      <alignment horizontal="left"/>
    </xf>
    <xf numFmtId="0" fontId="1" fillId="2" borderId="0" xfId="0" applyNumberFormat="1"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vertical="top" wrapText="1"/>
    </xf>
    <xf numFmtId="0" fontId="12" fillId="2" borderId="0" xfId="0" applyFont="1" applyFill="1" applyAlignment="1">
      <alignment vertical="center"/>
    </xf>
    <xf numFmtId="4" fontId="7" fillId="6" borderId="2" xfId="1" applyNumberFormat="1" applyFont="1" applyFill="1" applyBorder="1" applyAlignment="1">
      <alignment horizontal="center" vertical="center"/>
    </xf>
    <xf numFmtId="3" fontId="7" fillId="6" borderId="2" xfId="1" applyNumberFormat="1" applyFont="1" applyFill="1" applyBorder="1" applyAlignment="1">
      <alignment horizontal="center" vertical="center"/>
    </xf>
    <xf numFmtId="10" fontId="7" fillId="6" borderId="2" xfId="1" applyNumberFormat="1" applyFont="1" applyFill="1" applyBorder="1" applyAlignment="1">
      <alignment horizontal="center" vertical="center"/>
    </xf>
    <xf numFmtId="3" fontId="7" fillId="0" borderId="2"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xf>
    <xf numFmtId="0" fontId="7" fillId="8" borderId="16" xfId="1" applyFont="1" applyFill="1" applyBorder="1" applyAlignment="1">
      <alignment horizontal="center" vertical="center" wrapText="1"/>
    </xf>
    <xf numFmtId="3" fontId="7" fillId="2" borderId="12" xfId="1" applyNumberFormat="1" applyFont="1" applyFill="1" applyBorder="1" applyAlignment="1">
      <alignment horizontal="right" vertical="center"/>
    </xf>
    <xf numFmtId="3" fontId="7" fillId="2" borderId="9" xfId="1" applyNumberFormat="1" applyFont="1" applyFill="1" applyBorder="1" applyAlignment="1">
      <alignment horizontal="center" vertical="center"/>
    </xf>
    <xf numFmtId="3" fontId="7" fillId="2" borderId="13" xfId="1" applyNumberFormat="1" applyFont="1" applyFill="1" applyBorder="1" applyAlignment="1">
      <alignment horizontal="right" vertical="center"/>
    </xf>
    <xf numFmtId="3" fontId="7" fillId="2" borderId="0" xfId="1" applyNumberFormat="1" applyFont="1" applyFill="1" applyBorder="1" applyAlignment="1">
      <alignment horizontal="center" vertical="center"/>
    </xf>
    <xf numFmtId="0" fontId="7" fillId="2" borderId="14" xfId="1" applyFont="1" applyFill="1" applyBorder="1" applyAlignment="1">
      <alignment horizontal="right" vertical="center"/>
    </xf>
    <xf numFmtId="0" fontId="7" fillId="2" borderId="16" xfId="1" applyFont="1" applyFill="1" applyBorder="1" applyAlignment="1">
      <alignment horizontal="center" vertical="center"/>
    </xf>
    <xf numFmtId="9" fontId="7" fillId="0" borderId="2" xfId="1" applyNumberFormat="1" applyFont="1" applyFill="1" applyBorder="1" applyAlignment="1">
      <alignment horizontal="center" vertical="center"/>
    </xf>
    <xf numFmtId="0" fontId="7" fillId="0" borderId="2" xfId="1" applyNumberFormat="1" applyFont="1" applyBorder="1" applyAlignment="1">
      <alignment horizontal="center" vertical="center"/>
    </xf>
    <xf numFmtId="0" fontId="7" fillId="2" borderId="2" xfId="1" applyFont="1" applyFill="1" applyBorder="1" applyAlignment="1">
      <alignment horizontal="center" vertical="center"/>
    </xf>
    <xf numFmtId="10" fontId="7" fillId="2" borderId="2"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4" fontId="7" fillId="2" borderId="2" xfId="1" applyNumberFormat="1" applyFont="1" applyFill="1" applyBorder="1" applyAlignment="1">
      <alignment horizontal="center" vertical="center"/>
    </xf>
    <xf numFmtId="0" fontId="7" fillId="9" borderId="2" xfId="1" applyFont="1" applyFill="1" applyBorder="1" applyAlignment="1">
      <alignment horizontal="center" vertical="center"/>
    </xf>
    <xf numFmtId="9" fontId="7" fillId="2" borderId="2" xfId="1" applyNumberFormat="1" applyFont="1" applyFill="1" applyBorder="1" applyAlignment="1">
      <alignment horizontal="center" vertical="center"/>
    </xf>
    <xf numFmtId="3" fontId="7" fillId="9" borderId="2" xfId="1" applyNumberFormat="1" applyFont="1" applyFill="1" applyBorder="1" applyAlignment="1">
      <alignment horizontal="center" vertical="center"/>
    </xf>
    <xf numFmtId="0" fontId="7" fillId="2" borderId="2" xfId="1" applyNumberFormat="1" applyFont="1" applyFill="1" applyBorder="1" applyAlignment="1">
      <alignment horizontal="center" vertical="center"/>
    </xf>
    <xf numFmtId="2" fontId="7" fillId="2" borderId="2" xfId="1" applyNumberFormat="1" applyFont="1" applyFill="1" applyBorder="1" applyAlignment="1">
      <alignment horizontal="center" vertical="center"/>
    </xf>
    <xf numFmtId="9" fontId="7" fillId="11" borderId="2" xfId="1" applyNumberFormat="1" applyFont="1" applyFill="1" applyBorder="1" applyAlignment="1">
      <alignment horizontal="center" vertical="center"/>
    </xf>
    <xf numFmtId="3" fontId="7" fillId="0" borderId="2" xfId="1" applyNumberFormat="1" applyFont="1" applyBorder="1" applyAlignment="1">
      <alignment horizontal="center" vertical="center" wrapText="1"/>
    </xf>
    <xf numFmtId="3" fontId="7" fillId="0" borderId="0" xfId="1" applyNumberFormat="1" applyFont="1" applyBorder="1" applyAlignment="1">
      <alignment horizontal="center" vertical="center" wrapText="1"/>
    </xf>
    <xf numFmtId="10" fontId="7" fillId="0" borderId="2" xfId="1" applyNumberFormat="1" applyFont="1" applyBorder="1" applyAlignment="1">
      <alignment horizontal="center" vertical="center"/>
    </xf>
    <xf numFmtId="0" fontId="0" fillId="0" borderId="0" xfId="0" applyAlignment="1">
      <alignment vertical="center"/>
    </xf>
    <xf numFmtId="0" fontId="1" fillId="0" borderId="0" xfId="0" applyFont="1" applyAlignment="1">
      <alignment vertical="center" wrapText="1"/>
    </xf>
    <xf numFmtId="0" fontId="19" fillId="0" borderId="0" xfId="0" applyFont="1"/>
    <xf numFmtId="3" fontId="7" fillId="0" borderId="14" xfId="1" applyNumberFormat="1" applyFont="1" applyBorder="1" applyAlignment="1">
      <alignment horizontal="center" vertical="center"/>
    </xf>
    <xf numFmtId="9" fontId="7" fillId="0" borderId="0" xfId="1" applyNumberFormat="1" applyFont="1" applyBorder="1" applyAlignment="1">
      <alignment horizontal="center" vertical="center"/>
    </xf>
    <xf numFmtId="0" fontId="0" fillId="0" borderId="0" xfId="0" applyBorder="1"/>
    <xf numFmtId="0" fontId="8" fillId="2" borderId="0" xfId="1" applyFont="1" applyFill="1" applyBorder="1" applyAlignment="1" applyProtection="1">
      <alignment horizontal="left" vertical="center" wrapText="1"/>
      <protection locked="0"/>
    </xf>
    <xf numFmtId="0" fontId="0" fillId="0" borderId="22" xfId="0" applyBorder="1"/>
    <xf numFmtId="0" fontId="7" fillId="0" borderId="0" xfId="1" applyNumberFormat="1" applyFont="1" applyBorder="1" applyAlignment="1">
      <alignment horizontal="center" vertical="center"/>
    </xf>
    <xf numFmtId="0" fontId="23" fillId="3" borderId="1" xfId="1" applyFont="1" applyFill="1" applyAlignment="1">
      <alignment horizontal="center" vertical="center" wrapText="1"/>
    </xf>
    <xf numFmtId="9" fontId="23" fillId="0" borderId="2" xfId="1" applyNumberFormat="1" applyFont="1" applyBorder="1" applyAlignment="1">
      <alignment horizontal="center" vertical="center"/>
    </xf>
    <xf numFmtId="9" fontId="23" fillId="11" borderId="2" xfId="1" applyNumberFormat="1" applyFont="1" applyFill="1" applyBorder="1" applyAlignment="1">
      <alignment horizontal="center" vertical="center"/>
    </xf>
    <xf numFmtId="3" fontId="23" fillId="0" borderId="2" xfId="1" applyNumberFormat="1" applyFont="1" applyBorder="1" applyAlignment="1">
      <alignment horizontal="center" vertical="center" wrapText="1"/>
    </xf>
    <xf numFmtId="9" fontId="24" fillId="0" borderId="2" xfId="1" applyNumberFormat="1" applyFont="1" applyBorder="1" applyAlignment="1">
      <alignment horizontal="center" vertical="center"/>
    </xf>
    <xf numFmtId="9" fontId="26" fillId="0" borderId="2" xfId="1" applyNumberFormat="1" applyFont="1" applyBorder="1" applyAlignment="1">
      <alignment horizontal="center" vertical="center"/>
    </xf>
    <xf numFmtId="3" fontId="23" fillId="0" borderId="2" xfId="1" applyNumberFormat="1" applyFont="1" applyBorder="1" applyAlignment="1">
      <alignment horizontal="center" vertical="center"/>
    </xf>
    <xf numFmtId="3" fontId="7" fillId="2" borderId="0" xfId="1" applyNumberFormat="1" applyFont="1" applyFill="1" applyBorder="1" applyAlignment="1">
      <alignment horizontal="center" vertical="center" wrapText="1"/>
    </xf>
    <xf numFmtId="3" fontId="7" fillId="2" borderId="2" xfId="1" applyNumberFormat="1" applyFont="1" applyFill="1" applyBorder="1" applyAlignment="1">
      <alignment horizontal="center" vertical="center" wrapText="1"/>
    </xf>
    <xf numFmtId="0" fontId="25" fillId="0" borderId="1" xfId="1" applyFont="1" applyAlignment="1" applyProtection="1">
      <alignment horizontal="center" vertical="center" wrapText="1"/>
      <protection locked="0"/>
    </xf>
    <xf numFmtId="0" fontId="25" fillId="0" borderId="5" xfId="1" applyFont="1" applyBorder="1" applyAlignment="1" applyProtection="1">
      <alignment horizontal="center" vertical="center" wrapText="1"/>
      <protection locked="0"/>
    </xf>
    <xf numFmtId="10" fontId="23" fillId="11" borderId="2" xfId="1" applyNumberFormat="1" applyFont="1" applyFill="1" applyBorder="1" applyAlignment="1">
      <alignment horizontal="center" vertical="center"/>
    </xf>
    <xf numFmtId="0" fontId="23" fillId="0" borderId="2" xfId="1" applyNumberFormat="1" applyFont="1" applyBorder="1" applyAlignment="1">
      <alignment horizontal="center" vertical="center"/>
    </xf>
    <xf numFmtId="4" fontId="23" fillId="0" borderId="2" xfId="1" applyNumberFormat="1" applyFont="1" applyBorder="1" applyAlignment="1">
      <alignment horizontal="center" vertical="center"/>
    </xf>
    <xf numFmtId="164" fontId="23" fillId="0" borderId="2" xfId="1" applyNumberFormat="1" applyFont="1" applyBorder="1" applyAlignment="1">
      <alignment horizontal="center" vertical="center"/>
    </xf>
    <xf numFmtId="0" fontId="25" fillId="2" borderId="0" xfId="1" applyFont="1" applyFill="1" applyBorder="1" applyAlignment="1" applyProtection="1">
      <alignment horizontal="left" vertical="center" wrapText="1"/>
      <protection locked="0"/>
    </xf>
    <xf numFmtId="0" fontId="23" fillId="2" borderId="0" xfId="1" applyFont="1" applyFill="1" applyBorder="1" applyAlignment="1">
      <alignment horizontal="center" vertical="center"/>
    </xf>
    <xf numFmtId="9" fontId="23" fillId="2" borderId="0" xfId="1" applyNumberFormat="1" applyFont="1" applyFill="1" applyBorder="1" applyAlignment="1">
      <alignment horizontal="center" vertical="center"/>
    </xf>
    <xf numFmtId="0" fontId="28" fillId="0" borderId="0" xfId="0" applyFont="1"/>
    <xf numFmtId="9" fontId="24" fillId="11" borderId="2" xfId="1" applyNumberFormat="1" applyFont="1" applyFill="1" applyBorder="1" applyAlignment="1">
      <alignment horizontal="center" vertical="center"/>
    </xf>
    <xf numFmtId="0" fontId="24" fillId="0" borderId="2" xfId="1" applyNumberFormat="1" applyFont="1" applyBorder="1" applyAlignment="1">
      <alignment horizontal="center" vertical="center"/>
    </xf>
    <xf numFmtId="0" fontId="28" fillId="2" borderId="0" xfId="0" applyFont="1" applyFill="1"/>
    <xf numFmtId="3" fontId="23" fillId="2" borderId="0" xfId="1" applyNumberFormat="1" applyFont="1" applyFill="1" applyBorder="1" applyAlignment="1">
      <alignment horizontal="center" vertical="center" wrapText="1"/>
    </xf>
    <xf numFmtId="10" fontId="24" fillId="0" borderId="2" xfId="1" applyNumberFormat="1" applyFont="1" applyBorder="1" applyAlignment="1">
      <alignment horizontal="center" vertical="center"/>
    </xf>
    <xf numFmtId="165" fontId="24" fillId="11" borderId="2" xfId="1" applyNumberFormat="1" applyFont="1" applyFill="1" applyBorder="1" applyAlignment="1">
      <alignment horizontal="center" vertical="center"/>
    </xf>
    <xf numFmtId="1" fontId="24" fillId="0" borderId="2" xfId="1" applyNumberFormat="1" applyFont="1" applyBorder="1" applyAlignment="1">
      <alignment horizontal="center" vertical="center"/>
    </xf>
    <xf numFmtId="0" fontId="26" fillId="0" borderId="2" xfId="1" applyNumberFormat="1" applyFont="1" applyBorder="1" applyAlignment="1">
      <alignment horizontal="center" vertical="center"/>
    </xf>
    <xf numFmtId="0" fontId="23" fillId="2" borderId="2" xfId="1" applyNumberFormat="1" applyFont="1" applyFill="1" applyBorder="1" applyAlignment="1">
      <alignment horizontal="center" vertical="center"/>
    </xf>
    <xf numFmtId="0" fontId="26" fillId="2" borderId="2" xfId="1" applyNumberFormat="1" applyFont="1" applyFill="1" applyBorder="1" applyAlignment="1">
      <alignment horizontal="center" vertical="center"/>
    </xf>
    <xf numFmtId="9" fontId="26" fillId="11" borderId="2" xfId="1" applyNumberFormat="1" applyFont="1" applyFill="1" applyBorder="1" applyAlignment="1">
      <alignment horizontal="center" vertical="center"/>
    </xf>
    <xf numFmtId="0" fontId="23" fillId="2" borderId="2" xfId="1" applyNumberFormat="1" applyFont="1" applyFill="1" applyBorder="1" applyAlignment="1">
      <alignment horizontal="center" vertical="center" wrapText="1"/>
    </xf>
    <xf numFmtId="9" fontId="7" fillId="2" borderId="23" xfId="1" applyNumberFormat="1" applyFont="1" applyFill="1" applyBorder="1" applyAlignment="1">
      <alignment horizontal="center" vertical="center"/>
    </xf>
    <xf numFmtId="10" fontId="7" fillId="11" borderId="23" xfId="1" applyNumberFormat="1" applyFont="1" applyFill="1" applyBorder="1" applyAlignment="1">
      <alignment horizontal="center" vertical="center"/>
    </xf>
    <xf numFmtId="0" fontId="29" fillId="2" borderId="24" xfId="2" applyFill="1" applyAlignment="1">
      <alignment horizontal="center" vertical="center"/>
    </xf>
    <xf numFmtId="9" fontId="29" fillId="2" borderId="24" xfId="2" applyNumberFormat="1" applyFill="1" applyAlignment="1">
      <alignment horizontal="center" vertical="center"/>
    </xf>
    <xf numFmtId="3" fontId="29" fillId="2" borderId="24" xfId="2" applyNumberFormat="1" applyFill="1" applyAlignment="1">
      <alignment horizontal="center" vertical="center" wrapText="1"/>
    </xf>
    <xf numFmtId="0" fontId="2" fillId="2" borderId="0" xfId="0" applyFont="1" applyFill="1" applyAlignment="1">
      <alignment horizontal="center" vertical="center"/>
    </xf>
    <xf numFmtId="0" fontId="8" fillId="2" borderId="1" xfId="1" applyFont="1" applyFill="1" applyBorder="1" applyAlignment="1" applyProtection="1">
      <alignment horizontal="left" vertical="center" wrapText="1"/>
      <protection locked="0"/>
    </xf>
    <xf numFmtId="3" fontId="7" fillId="2" borderId="1" xfId="1" applyNumberFormat="1" applyFont="1" applyFill="1" applyBorder="1" applyAlignment="1">
      <alignment horizontal="center" vertical="center"/>
    </xf>
    <xf numFmtId="49"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10" fontId="7" fillId="11" borderId="2" xfId="1" applyNumberFormat="1" applyFont="1" applyFill="1" applyBorder="1" applyAlignment="1">
      <alignment horizontal="center" vertical="center"/>
    </xf>
    <xf numFmtId="9" fontId="7" fillId="10" borderId="2" xfId="1" applyNumberFormat="1" applyFont="1" applyFill="1" applyBorder="1" applyAlignment="1">
      <alignment horizontal="center" vertical="center"/>
    </xf>
    <xf numFmtId="0" fontId="30" fillId="13" borderId="0" xfId="0" applyFont="1" applyFill="1" applyBorder="1" applyAlignment="1">
      <alignment horizontal="center" vertical="center"/>
    </xf>
    <xf numFmtId="0" fontId="30" fillId="3" borderId="0" xfId="0" applyFont="1" applyFill="1" applyBorder="1" applyAlignment="1">
      <alignment horizontal="center" vertical="center"/>
    </xf>
    <xf numFmtId="3" fontId="30" fillId="3" borderId="0" xfId="0" applyNumberFormat="1" applyFont="1" applyFill="1" applyBorder="1" applyAlignment="1">
      <alignment horizontal="center" vertical="center"/>
    </xf>
    <xf numFmtId="0" fontId="25" fillId="0" borderId="0" xfId="1" applyFont="1" applyBorder="1" applyAlignment="1" applyProtection="1">
      <alignment horizontal="left" vertical="center" wrapText="1"/>
      <protection locked="0"/>
    </xf>
    <xf numFmtId="10" fontId="7" fillId="0" borderId="0" xfId="1" applyNumberFormat="1" applyFont="1" applyBorder="1" applyAlignment="1">
      <alignment horizontal="center" vertical="center"/>
    </xf>
    <xf numFmtId="0" fontId="26" fillId="0" borderId="0" xfId="1" applyNumberFormat="1" applyFont="1" applyBorder="1" applyAlignment="1">
      <alignment horizontal="center" vertical="center"/>
    </xf>
    <xf numFmtId="0" fontId="2" fillId="0" borderId="0" xfId="0" applyFont="1" applyAlignment="1">
      <alignment horizontal="right"/>
    </xf>
    <xf numFmtId="0" fontId="33" fillId="0" borderId="0" xfId="1" applyFont="1" applyBorder="1" applyAlignment="1" applyProtection="1">
      <alignment horizontal="left" vertical="center"/>
      <protection locked="0"/>
    </xf>
    <xf numFmtId="9" fontId="7" fillId="11" borderId="23" xfId="1" applyNumberFormat="1" applyFont="1" applyFill="1" applyBorder="1" applyAlignment="1">
      <alignment horizontal="center" vertical="center"/>
    </xf>
    <xf numFmtId="9" fontId="7" fillId="15" borderId="2" xfId="1" applyNumberFormat="1" applyFont="1" applyFill="1" applyBorder="1" applyAlignment="1">
      <alignment horizontal="center" vertical="center"/>
    </xf>
    <xf numFmtId="4" fontId="23" fillId="11" borderId="2" xfId="1" applyNumberFormat="1" applyFont="1" applyFill="1" applyBorder="1" applyAlignment="1">
      <alignment horizontal="center" vertical="center"/>
    </xf>
    <xf numFmtId="9" fontId="26" fillId="15" borderId="2" xfId="1" applyNumberFormat="1" applyFont="1" applyFill="1" applyBorder="1" applyAlignment="1">
      <alignment horizontal="center" vertical="center"/>
    </xf>
    <xf numFmtId="0" fontId="2" fillId="16" borderId="0" xfId="0" applyFont="1" applyFill="1" applyAlignment="1">
      <alignment horizontal="center"/>
    </xf>
    <xf numFmtId="0" fontId="2" fillId="17" borderId="0" xfId="0" applyFont="1" applyFill="1" applyAlignment="1">
      <alignment horizontal="center"/>
    </xf>
    <xf numFmtId="3" fontId="22" fillId="0" borderId="2" xfId="1" applyNumberFormat="1" applyFont="1" applyBorder="1" applyAlignment="1">
      <alignment horizontal="center" vertical="center" wrapText="1"/>
    </xf>
    <xf numFmtId="0" fontId="0" fillId="2" borderId="0" xfId="0" applyFill="1" applyAlignment="1">
      <alignment vertical="center"/>
    </xf>
    <xf numFmtId="0" fontId="0" fillId="0" borderId="0" xfId="0" applyFill="1"/>
    <xf numFmtId="10" fontId="23" fillId="0" borderId="2" xfId="1" applyNumberFormat="1" applyFont="1" applyBorder="1" applyAlignment="1">
      <alignment horizontal="center" vertical="center"/>
    </xf>
    <xf numFmtId="0" fontId="34" fillId="10" borderId="0" xfId="0" applyFont="1" applyFill="1" applyBorder="1" applyAlignment="1">
      <alignment horizontal="center" vertical="center" wrapText="1"/>
    </xf>
    <xf numFmtId="0" fontId="9" fillId="17" borderId="0" xfId="0" applyFont="1" applyFill="1"/>
    <xf numFmtId="0" fontId="0" fillId="17" borderId="0" xfId="0" applyFill="1"/>
    <xf numFmtId="0" fontId="12" fillId="17" borderId="0" xfId="0" applyFont="1" applyFill="1" applyAlignment="1">
      <alignment vertical="center"/>
    </xf>
    <xf numFmtId="0" fontId="8" fillId="17" borderId="0" xfId="1" applyFont="1" applyFill="1" applyBorder="1" applyAlignment="1" applyProtection="1">
      <alignment horizontal="left" vertical="center" wrapText="1"/>
      <protection locked="0"/>
    </xf>
    <xf numFmtId="9" fontId="7" fillId="17" borderId="0" xfId="1" applyNumberFormat="1" applyFont="1" applyFill="1" applyBorder="1" applyAlignment="1">
      <alignment horizontal="center" vertical="center"/>
    </xf>
    <xf numFmtId="3" fontId="7" fillId="17" borderId="0" xfId="1" applyNumberFormat="1" applyFont="1" applyFill="1" applyBorder="1" applyAlignment="1">
      <alignment horizontal="center" vertical="center" wrapText="1"/>
    </xf>
    <xf numFmtId="0" fontId="2" fillId="0" borderId="0" xfId="0" applyFont="1" applyFill="1" applyAlignment="1">
      <alignment horizontal="center"/>
    </xf>
    <xf numFmtId="0" fontId="0" fillId="16" borderId="0" xfId="0" applyFill="1"/>
    <xf numFmtId="0" fontId="12" fillId="16" borderId="0" xfId="0" applyFont="1" applyFill="1" applyAlignment="1">
      <alignment vertical="center"/>
    </xf>
    <xf numFmtId="0" fontId="8" fillId="16" borderId="0" xfId="1" applyFont="1" applyFill="1" applyBorder="1" applyAlignment="1" applyProtection="1">
      <alignment horizontal="left" vertical="center" wrapText="1"/>
      <protection locked="0"/>
    </xf>
    <xf numFmtId="3" fontId="7" fillId="16" borderId="0" xfId="1" applyNumberFormat="1" applyFont="1" applyFill="1" applyBorder="1" applyAlignment="1">
      <alignment horizontal="center" vertical="center" wrapText="1"/>
    </xf>
    <xf numFmtId="9" fontId="7" fillId="16" borderId="0" xfId="1" applyNumberFormat="1" applyFont="1" applyFill="1" applyBorder="1" applyAlignment="1">
      <alignment horizontal="center" vertical="center"/>
    </xf>
    <xf numFmtId="3" fontId="23" fillId="0" borderId="14" xfId="1" applyNumberFormat="1" applyFont="1" applyBorder="1" applyAlignment="1">
      <alignment horizontal="center" vertical="center"/>
    </xf>
    <xf numFmtId="3" fontId="25" fillId="0" borderId="29" xfId="1" applyNumberFormat="1" applyFont="1" applyBorder="1" applyAlignment="1" applyProtection="1">
      <alignment horizontal="center" vertical="center" wrapText="1"/>
      <protection locked="0"/>
    </xf>
    <xf numFmtId="3" fontId="25" fillId="0" borderId="10" xfId="1" applyNumberFormat="1" applyFont="1" applyBorder="1" applyAlignment="1" applyProtection="1">
      <alignment horizontal="center" vertical="center" wrapText="1"/>
      <protection locked="0"/>
    </xf>
    <xf numFmtId="3" fontId="23" fillId="0" borderId="30" xfId="1" applyNumberFormat="1" applyFont="1" applyBorder="1" applyAlignment="1">
      <alignment horizontal="center" vertical="center"/>
    </xf>
    <xf numFmtId="10" fontId="26" fillId="11" borderId="2" xfId="1" applyNumberFormat="1" applyFont="1" applyFill="1" applyBorder="1" applyAlignment="1">
      <alignment horizontal="center" vertical="center"/>
    </xf>
    <xf numFmtId="4" fontId="7" fillId="16" borderId="0" xfId="1" applyNumberFormat="1" applyFont="1" applyFill="1" applyBorder="1" applyAlignment="1">
      <alignment horizontal="center" vertical="center"/>
    </xf>
    <xf numFmtId="9" fontId="1" fillId="0" borderId="0" xfId="0" applyNumberFormat="1" applyFont="1" applyAlignment="1">
      <alignment horizontal="left" vertical="center" wrapText="1"/>
    </xf>
    <xf numFmtId="0" fontId="23" fillId="3" borderId="1" xfId="1" applyFont="1" applyFill="1" applyAlignment="1">
      <alignment horizontal="center" vertical="center"/>
    </xf>
    <xf numFmtId="9" fontId="1" fillId="0" borderId="0" xfId="0" applyNumberFormat="1" applyFont="1" applyAlignment="1">
      <alignment horizontal="left" vertical="top"/>
    </xf>
    <xf numFmtId="0" fontId="7" fillId="3" borderId="1" xfId="1" applyFont="1" applyFill="1" applyAlignment="1">
      <alignment horizontal="center" vertical="center"/>
    </xf>
    <xf numFmtId="0" fontId="30" fillId="10" borderId="0" xfId="0" applyFont="1" applyFill="1" applyBorder="1" applyAlignment="1">
      <alignment horizontal="center" vertical="center" wrapText="1"/>
    </xf>
    <xf numFmtId="0" fontId="30" fillId="13" borderId="0" xfId="0" applyFont="1" applyFill="1" applyBorder="1" applyAlignment="1">
      <alignment horizontal="center" vertical="center" wrapText="1"/>
    </xf>
    <xf numFmtId="0" fontId="7" fillId="3" borderId="1" xfId="1" applyFont="1" applyFill="1" applyAlignment="1">
      <alignment horizontal="center"/>
    </xf>
    <xf numFmtId="0" fontId="7" fillId="3" borderId="1" xfId="1" applyFont="1" applyFill="1" applyAlignment="1">
      <alignment horizontal="center" vertical="center" wrapText="1"/>
    </xf>
    <xf numFmtId="0" fontId="7" fillId="2" borderId="2" xfId="1" applyFont="1" applyFill="1" applyBorder="1" applyAlignment="1">
      <alignment horizontal="center" vertical="center"/>
    </xf>
    <xf numFmtId="0" fontId="7" fillId="0" borderId="2" xfId="1" applyNumberFormat="1" applyFont="1" applyBorder="1" applyAlignment="1">
      <alignment horizontal="center" vertical="center"/>
    </xf>
    <xf numFmtId="0" fontId="8" fillId="0" borderId="0" xfId="1" applyFont="1" applyBorder="1" applyAlignment="1" applyProtection="1">
      <alignment horizontal="left" vertical="center" wrapText="1"/>
      <protection locked="0"/>
    </xf>
    <xf numFmtId="3" fontId="7" fillId="2" borderId="0" xfId="1" applyNumberFormat="1" applyFont="1" applyFill="1" applyBorder="1" applyAlignment="1">
      <alignment horizontal="center" vertical="center"/>
    </xf>
    <xf numFmtId="9" fontId="17" fillId="12" borderId="2" xfId="1" applyNumberFormat="1" applyFont="1" applyFill="1" applyBorder="1" applyAlignment="1">
      <alignment horizontal="center" vertical="center"/>
    </xf>
    <xf numFmtId="0" fontId="7" fillId="3" borderId="1" xfId="1" applyFont="1" applyFill="1" applyAlignment="1">
      <alignment horizontal="center" vertical="center"/>
    </xf>
    <xf numFmtId="1" fontId="25" fillId="0" borderId="5" xfId="1" applyNumberFormat="1" applyFont="1" applyBorder="1" applyAlignment="1" applyProtection="1">
      <alignment horizontal="center" vertical="center" wrapText="1"/>
      <protection locked="0"/>
    </xf>
    <xf numFmtId="9" fontId="36" fillId="18" borderId="12" xfId="1" applyNumberFormat="1" applyFont="1" applyFill="1" applyBorder="1" applyAlignment="1">
      <alignment horizontal="center" vertical="center"/>
    </xf>
    <xf numFmtId="9" fontId="36" fillId="18" borderId="30" xfId="1" applyNumberFormat="1" applyFont="1" applyFill="1" applyBorder="1" applyAlignment="1">
      <alignment horizontal="center" vertical="center"/>
    </xf>
    <xf numFmtId="9" fontId="36" fillId="12" borderId="2" xfId="1" applyNumberFormat="1" applyFont="1" applyFill="1" applyBorder="1" applyAlignment="1">
      <alignment horizontal="center" vertical="center"/>
    </xf>
    <xf numFmtId="9" fontId="42" fillId="12" borderId="2" xfId="1" applyNumberFormat="1" applyFont="1" applyFill="1" applyBorder="1" applyAlignment="1">
      <alignment horizontal="center" vertical="center"/>
    </xf>
    <xf numFmtId="10" fontId="13" fillId="12" borderId="2" xfId="1" applyNumberFormat="1" applyFont="1" applyFill="1" applyBorder="1" applyAlignment="1">
      <alignment horizontal="center" vertical="center"/>
    </xf>
    <xf numFmtId="0" fontId="9" fillId="10" borderId="0" xfId="0" applyFont="1" applyFill="1"/>
    <xf numFmtId="0" fontId="43" fillId="10" borderId="0" xfId="0" applyFont="1" applyFill="1" applyAlignment="1">
      <alignment horizontal="center"/>
    </xf>
    <xf numFmtId="0" fontId="28" fillId="10" borderId="0" xfId="0" applyFont="1" applyFill="1"/>
    <xf numFmtId="0" fontId="1" fillId="0" borderId="0" xfId="0" applyFont="1" applyBorder="1" applyAlignment="1">
      <alignment vertical="top" wrapText="1"/>
    </xf>
    <xf numFmtId="0" fontId="44" fillId="0" borderId="0" xfId="1" applyFont="1" applyBorder="1" applyAlignment="1">
      <alignment vertical="center"/>
    </xf>
    <xf numFmtId="0" fontId="44" fillId="0" borderId="0" xfId="1" applyFont="1" applyBorder="1" applyAlignment="1">
      <alignment horizontal="center" vertical="center"/>
    </xf>
    <xf numFmtId="9" fontId="44" fillId="19" borderId="0" xfId="1" applyNumberFormat="1" applyFont="1" applyFill="1" applyBorder="1" applyAlignment="1">
      <alignment vertical="center"/>
    </xf>
    <xf numFmtId="0" fontId="9" fillId="4" borderId="0" xfId="0" applyFont="1" applyFill="1"/>
    <xf numFmtId="0" fontId="0" fillId="4" borderId="0" xfId="0" applyFill="1"/>
    <xf numFmtId="0" fontId="9" fillId="4" borderId="0" xfId="0" applyFont="1" applyFill="1" applyAlignment="1">
      <alignment vertical="center"/>
    </xf>
    <xf numFmtId="0" fontId="0" fillId="4" borderId="0" xfId="0" applyFill="1" applyAlignment="1">
      <alignment vertical="center"/>
    </xf>
    <xf numFmtId="0" fontId="12" fillId="4" borderId="0" xfId="0" applyFont="1" applyFill="1" applyAlignment="1">
      <alignment vertical="center"/>
    </xf>
    <xf numFmtId="0" fontId="28" fillId="4" borderId="0" xfId="0" applyFont="1" applyFill="1"/>
    <xf numFmtId="10" fontId="17" fillId="12" borderId="23" xfId="1" applyNumberFormat="1" applyFont="1" applyFill="1" applyBorder="1" applyAlignment="1">
      <alignment horizontal="center" vertical="center"/>
    </xf>
    <xf numFmtId="0" fontId="2" fillId="4" borderId="0" xfId="0" applyFont="1" applyFill="1" applyAlignment="1">
      <alignment horizontal="center"/>
    </xf>
    <xf numFmtId="0" fontId="2" fillId="4" borderId="0" xfId="0" applyFont="1" applyFill="1" applyAlignment="1">
      <alignment horizontal="center" vertical="center"/>
    </xf>
    <xf numFmtId="0" fontId="8" fillId="4" borderId="0" xfId="1" applyFont="1" applyFill="1" applyBorder="1" applyAlignment="1" applyProtection="1">
      <alignment horizontal="left" vertical="center" wrapText="1"/>
      <protection locked="0"/>
    </xf>
    <xf numFmtId="9" fontId="7" fillId="4" borderId="0" xfId="1" applyNumberFormat="1" applyFont="1" applyFill="1" applyBorder="1" applyAlignment="1">
      <alignment horizontal="center" vertical="center"/>
    </xf>
    <xf numFmtId="3" fontId="7" fillId="4" borderId="0" xfId="1" applyNumberFormat="1" applyFont="1" applyFill="1" applyBorder="1" applyAlignment="1">
      <alignment horizontal="center" vertical="center" wrapText="1"/>
    </xf>
    <xf numFmtId="0" fontId="39" fillId="4" borderId="0" xfId="1" applyFont="1" applyFill="1" applyBorder="1" applyAlignment="1" applyProtection="1">
      <alignment horizontal="left" vertical="center" wrapText="1"/>
      <protection locked="0"/>
    </xf>
    <xf numFmtId="9" fontId="40" fillId="4" borderId="0" xfId="1" applyNumberFormat="1" applyFont="1" applyFill="1" applyBorder="1" applyAlignment="1">
      <alignment horizontal="center" vertical="center"/>
    </xf>
    <xf numFmtId="0" fontId="41" fillId="4" borderId="0" xfId="0" applyFont="1" applyFill="1"/>
    <xf numFmtId="3" fontId="40" fillId="4" borderId="0" xfId="1" applyNumberFormat="1" applyFont="1" applyFill="1" applyBorder="1" applyAlignment="1">
      <alignment horizontal="center" vertical="center" wrapText="1"/>
    </xf>
    <xf numFmtId="0" fontId="7" fillId="4" borderId="0" xfId="1" applyNumberFormat="1" applyFont="1" applyFill="1" applyBorder="1" applyAlignment="1">
      <alignment horizontal="center" vertical="center"/>
    </xf>
    <xf numFmtId="9" fontId="23" fillId="14" borderId="2" xfId="1" applyNumberFormat="1" applyFont="1" applyFill="1" applyBorder="1" applyAlignment="1">
      <alignment horizontal="center" vertical="center"/>
    </xf>
    <xf numFmtId="165" fontId="24" fillId="14" borderId="2" xfId="1" applyNumberFormat="1" applyFont="1" applyFill="1" applyBorder="1" applyAlignment="1">
      <alignment horizontal="center" vertical="center"/>
    </xf>
    <xf numFmtId="0" fontId="2" fillId="10" borderId="0" xfId="0" applyFont="1" applyFill="1" applyAlignment="1">
      <alignment horizontal="center"/>
    </xf>
    <xf numFmtId="0" fontId="12" fillId="10" borderId="0" xfId="0" applyFont="1" applyFill="1" applyAlignment="1">
      <alignment vertical="center"/>
    </xf>
    <xf numFmtId="0" fontId="0" fillId="10" borderId="0" xfId="0" applyFill="1"/>
    <xf numFmtId="0" fontId="2" fillId="6" borderId="0" xfId="0" applyFont="1" applyFill="1" applyAlignment="1">
      <alignment horizontal="center"/>
    </xf>
    <xf numFmtId="0" fontId="0" fillId="6" borderId="0" xfId="0" applyFill="1"/>
    <xf numFmtId="0" fontId="12" fillId="6" borderId="0" xfId="0" applyFont="1" applyFill="1" applyAlignment="1">
      <alignment vertical="center"/>
    </xf>
    <xf numFmtId="0" fontId="2" fillId="6" borderId="0" xfId="0" applyFont="1" applyFill="1" applyAlignment="1">
      <alignment horizontal="center" vertical="center"/>
    </xf>
    <xf numFmtId="0" fontId="0" fillId="6" borderId="0" xfId="0" applyFill="1" applyAlignment="1">
      <alignment vertical="center"/>
    </xf>
    <xf numFmtId="0" fontId="8" fillId="6" borderId="0" xfId="1" applyFont="1" applyFill="1" applyBorder="1" applyAlignment="1" applyProtection="1">
      <alignment horizontal="left" vertical="center" wrapText="1"/>
      <protection locked="0"/>
    </xf>
    <xf numFmtId="3" fontId="7" fillId="6" borderId="0" xfId="1" applyNumberFormat="1" applyFont="1" applyFill="1" applyBorder="1" applyAlignment="1">
      <alignment horizontal="center" vertical="center" wrapText="1"/>
    </xf>
    <xf numFmtId="0" fontId="7" fillId="6" borderId="0" xfId="1" applyNumberFormat="1" applyFont="1" applyFill="1" applyBorder="1" applyAlignment="1">
      <alignment horizontal="center" vertical="center"/>
    </xf>
    <xf numFmtId="0" fontId="8" fillId="10" borderId="0" xfId="1" applyFont="1" applyFill="1" applyBorder="1" applyAlignment="1" applyProtection="1">
      <alignment horizontal="left" vertical="center" wrapText="1"/>
      <protection locked="0"/>
    </xf>
    <xf numFmtId="0" fontId="8" fillId="10" borderId="0" xfId="1" applyFont="1" applyFill="1" applyBorder="1" applyAlignment="1" applyProtection="1">
      <alignment horizontal="left" vertical="center" wrapText="1"/>
      <protection locked="0"/>
    </xf>
    <xf numFmtId="10" fontId="7" fillId="2" borderId="2" xfId="1" applyNumberFormat="1" applyFont="1" applyFill="1" applyBorder="1" applyAlignment="1">
      <alignment horizontal="center" vertical="center"/>
    </xf>
    <xf numFmtId="3" fontId="7" fillId="2" borderId="0" xfId="1" applyNumberFormat="1" applyFont="1" applyFill="1" applyBorder="1" applyAlignment="1">
      <alignment horizontal="center" vertical="center"/>
    </xf>
    <xf numFmtId="9" fontId="7" fillId="10" borderId="0" xfId="1" applyNumberFormat="1" applyFont="1" applyFill="1" applyBorder="1" applyAlignment="1">
      <alignment horizontal="center" vertical="center"/>
    </xf>
    <xf numFmtId="3" fontId="7" fillId="10" borderId="0" xfId="1" applyNumberFormat="1" applyFont="1" applyFill="1" applyBorder="1" applyAlignment="1">
      <alignment horizontal="center" vertical="center" wrapText="1"/>
    </xf>
    <xf numFmtId="0" fontId="7" fillId="3" borderId="1" xfId="1" applyFont="1" applyFill="1" applyAlignment="1">
      <alignment horizontal="center" vertical="center"/>
    </xf>
    <xf numFmtId="0" fontId="2" fillId="10" borderId="0" xfId="0" applyFont="1" applyFill="1" applyAlignment="1">
      <alignment horizontal="center" vertical="center"/>
    </xf>
    <xf numFmtId="3" fontId="23" fillId="0" borderId="29" xfId="1" applyNumberFormat="1" applyFont="1" applyBorder="1" applyAlignment="1">
      <alignment horizontal="center" vertical="center" wrapText="1"/>
    </xf>
    <xf numFmtId="3" fontId="23" fillId="0" borderId="14" xfId="1" applyNumberFormat="1" applyFont="1" applyBorder="1" applyAlignment="1">
      <alignment horizontal="center" vertical="center" wrapText="1"/>
    </xf>
    <xf numFmtId="3" fontId="23" fillId="2" borderId="14" xfId="1" applyNumberFormat="1" applyFont="1" applyFill="1" applyBorder="1" applyAlignment="1">
      <alignment horizontal="center" vertical="center" wrapText="1"/>
    </xf>
    <xf numFmtId="3" fontId="23" fillId="2" borderId="2" xfId="1" applyNumberFormat="1" applyFont="1" applyFill="1" applyBorder="1" applyAlignment="1">
      <alignment horizontal="center" vertical="center" wrapText="1"/>
    </xf>
    <xf numFmtId="0" fontId="1" fillId="2" borderId="0" xfId="0" applyFont="1" applyFill="1" applyAlignment="1">
      <alignment vertical="center" wrapText="1"/>
    </xf>
    <xf numFmtId="0" fontId="1" fillId="2" borderId="0" xfId="0" applyFont="1" applyFill="1" applyBorder="1" applyAlignment="1">
      <alignment vertical="top" wrapText="1"/>
    </xf>
    <xf numFmtId="0" fontId="44" fillId="2" borderId="0" xfId="1" applyFont="1" applyFill="1" applyBorder="1" applyAlignment="1">
      <alignment vertical="center"/>
    </xf>
    <xf numFmtId="0" fontId="0" fillId="2" borderId="0" xfId="0" applyFill="1" applyBorder="1"/>
    <xf numFmtId="0" fontId="19" fillId="2" borderId="0" xfId="0" applyFont="1" applyFill="1"/>
    <xf numFmtId="0" fontId="7" fillId="2" borderId="1" xfId="1" applyFont="1" applyFill="1" applyAlignment="1">
      <alignment horizontal="center" vertical="center" wrapText="1"/>
    </xf>
    <xf numFmtId="0" fontId="7" fillId="2" borderId="1" xfId="1" applyFont="1" applyFill="1" applyAlignment="1">
      <alignment horizontal="center" vertical="center"/>
    </xf>
    <xf numFmtId="49" fontId="7" fillId="2" borderId="2" xfId="1" applyNumberFormat="1" applyFont="1" applyFill="1" applyBorder="1" applyAlignment="1">
      <alignment horizontal="center" vertical="center" wrapText="1"/>
    </xf>
    <xf numFmtId="0" fontId="11" fillId="2" borderId="0" xfId="0" applyFont="1" applyFill="1" applyAlignment="1">
      <alignment vertical="center"/>
    </xf>
    <xf numFmtId="3" fontId="23" fillId="2" borderId="0" xfId="1" applyNumberFormat="1" applyFont="1" applyFill="1" applyBorder="1" applyAlignment="1">
      <alignment horizontal="center" vertical="center"/>
    </xf>
    <xf numFmtId="0" fontId="20" fillId="2" borderId="0" xfId="0" applyFont="1" applyFill="1" applyAlignment="1">
      <alignment vertical="center"/>
    </xf>
    <xf numFmtId="0" fontId="18" fillId="2" borderId="0" xfId="0" applyFont="1" applyFill="1" applyAlignment="1">
      <alignment horizontal="center"/>
    </xf>
    <xf numFmtId="0" fontId="19" fillId="2" borderId="0" xfId="0" applyFont="1" applyFill="1" applyAlignment="1">
      <alignment vertical="center"/>
    </xf>
    <xf numFmtId="0" fontId="1" fillId="2" borderId="0" xfId="0" applyFont="1" applyFill="1" applyAlignment="1">
      <alignment vertical="center"/>
    </xf>
    <xf numFmtId="1" fontId="1" fillId="2" borderId="0" xfId="0" applyNumberFormat="1" applyFont="1" applyFill="1" applyAlignment="1">
      <alignment horizontal="left"/>
    </xf>
    <xf numFmtId="4" fontId="31" fillId="2" borderId="0" xfId="0" applyNumberFormat="1" applyFont="1" applyFill="1" applyBorder="1" applyAlignment="1">
      <alignment horizontal="center" vertical="center" wrapText="1"/>
    </xf>
    <xf numFmtId="4" fontId="31" fillId="2" borderId="0" xfId="0" applyNumberFormat="1" applyFont="1" applyFill="1" applyBorder="1" applyAlignment="1">
      <alignment horizontal="center" vertical="center"/>
    </xf>
    <xf numFmtId="0" fontId="31" fillId="2" borderId="0" xfId="0" applyFont="1" applyFill="1" applyBorder="1" applyAlignment="1">
      <alignment horizontal="center" vertical="center" wrapText="1"/>
    </xf>
    <xf numFmtId="3" fontId="31" fillId="2" borderId="0" xfId="0" applyNumberFormat="1" applyFont="1" applyFill="1" applyBorder="1" applyAlignment="1">
      <alignment horizontal="center" vertical="center" wrapText="1"/>
    </xf>
    <xf numFmtId="0" fontId="35" fillId="2" borderId="0" xfId="0" applyFont="1" applyFill="1" applyBorder="1" applyAlignment="1">
      <alignment horizontal="center" vertical="center" wrapText="1"/>
    </xf>
    <xf numFmtId="9" fontId="7" fillId="2" borderId="0" xfId="1" applyNumberFormat="1" applyFont="1" applyFill="1" applyBorder="1" applyAlignment="1">
      <alignment horizontal="center" vertical="center"/>
    </xf>
    <xf numFmtId="0" fontId="2" fillId="2" borderId="0" xfId="0" applyFont="1" applyFill="1" applyAlignment="1">
      <alignment vertical="center"/>
    </xf>
    <xf numFmtId="0" fontId="20" fillId="2" borderId="0" xfId="0" applyFont="1" applyFill="1" applyAlignment="1">
      <alignment horizontal="right" vertical="center"/>
    </xf>
    <xf numFmtId="0" fontId="9" fillId="2" borderId="0" xfId="0" applyFont="1" applyFill="1" applyAlignment="1">
      <alignment vertical="center"/>
    </xf>
    <xf numFmtId="0" fontId="23" fillId="2" borderId="1" xfId="1" applyFont="1" applyFill="1" applyAlignment="1">
      <alignment horizontal="center" vertical="center" wrapText="1"/>
    </xf>
    <xf numFmtId="0" fontId="23" fillId="2" borderId="1" xfId="1" applyFont="1" applyFill="1" applyAlignment="1">
      <alignment horizontal="center" vertical="center"/>
    </xf>
    <xf numFmtId="3" fontId="23" fillId="2" borderId="2" xfId="1" applyNumberFormat="1" applyFont="1" applyFill="1" applyBorder="1" applyAlignment="1">
      <alignment horizontal="center" vertical="center"/>
    </xf>
    <xf numFmtId="4" fontId="23" fillId="2" borderId="2" xfId="1" applyNumberFormat="1" applyFont="1" applyFill="1" applyBorder="1" applyAlignment="1">
      <alignment horizontal="center" vertical="center"/>
    </xf>
    <xf numFmtId="9" fontId="36" fillId="2" borderId="2" xfId="1" applyNumberFormat="1" applyFont="1" applyFill="1" applyBorder="1" applyAlignment="1">
      <alignment horizontal="center" vertical="center"/>
    </xf>
    <xf numFmtId="9" fontId="23" fillId="2" borderId="2" xfId="1" applyNumberFormat="1" applyFont="1" applyFill="1" applyBorder="1" applyAlignment="1">
      <alignment horizontal="center" vertical="center"/>
    </xf>
    <xf numFmtId="0" fontId="37" fillId="2" borderId="0" xfId="0" applyFont="1" applyFill="1" applyAlignment="1">
      <alignment horizontal="center"/>
    </xf>
    <xf numFmtId="0" fontId="38" fillId="2" borderId="0" xfId="0" applyFont="1" applyFill="1" applyAlignment="1">
      <alignment vertical="center"/>
    </xf>
    <xf numFmtId="10" fontId="7" fillId="2" borderId="0" xfId="1" applyNumberFormat="1" applyFont="1" applyFill="1" applyBorder="1" applyAlignment="1">
      <alignment horizontal="center" vertical="center"/>
    </xf>
    <xf numFmtId="0" fontId="21" fillId="2" borderId="0" xfId="0" applyFont="1" applyFill="1"/>
    <xf numFmtId="9" fontId="8" fillId="2" borderId="0" xfId="1" applyNumberFormat="1" applyFont="1" applyFill="1" applyBorder="1" applyAlignment="1" applyProtection="1">
      <alignment horizontal="left" vertical="center" wrapText="1"/>
      <protection locked="0"/>
    </xf>
    <xf numFmtId="0" fontId="23" fillId="2" borderId="0" xfId="1" applyNumberFormat="1" applyFont="1" applyFill="1" applyBorder="1" applyAlignment="1">
      <alignment horizontal="center" vertical="center"/>
    </xf>
    <xf numFmtId="0" fontId="43" fillId="4" borderId="0" xfId="0" applyFont="1" applyFill="1" applyAlignment="1">
      <alignment horizontal="center" vertical="center"/>
    </xf>
    <xf numFmtId="0" fontId="26" fillId="2" borderId="0" xfId="1" applyNumberFormat="1" applyFont="1" applyFill="1" applyBorder="1" applyAlignment="1">
      <alignment horizontal="center" vertical="center"/>
    </xf>
    <xf numFmtId="9" fontId="26" fillId="2" borderId="0" xfId="1" applyNumberFormat="1" applyFont="1" applyFill="1" applyBorder="1" applyAlignment="1">
      <alignment horizontal="center" vertical="center"/>
    </xf>
    <xf numFmtId="10" fontId="8" fillId="2" borderId="0" xfId="1" applyNumberFormat="1" applyFont="1" applyFill="1" applyBorder="1" applyAlignment="1" applyProtection="1">
      <alignment horizontal="center" vertical="center" wrapText="1"/>
      <protection locked="0"/>
    </xf>
    <xf numFmtId="0" fontId="8" fillId="2" borderId="0" xfId="1" applyFont="1" applyFill="1" applyBorder="1" applyAlignment="1" applyProtection="1">
      <alignment horizontal="justify" vertical="center" wrapText="1"/>
      <protection locked="0"/>
    </xf>
    <xf numFmtId="0" fontId="23" fillId="10" borderId="0"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justify" vertical="center" wrapText="1"/>
      <protection locked="0"/>
    </xf>
    <xf numFmtId="10" fontId="8" fillId="2" borderId="33" xfId="1" applyNumberFormat="1" applyFont="1" applyFill="1" applyBorder="1" applyAlignment="1" applyProtection="1">
      <alignment horizontal="center" vertical="center" wrapText="1"/>
      <protection locked="0"/>
    </xf>
    <xf numFmtId="0" fontId="8" fillId="2" borderId="33" xfId="1" applyFont="1" applyFill="1" applyBorder="1" applyAlignment="1" applyProtection="1">
      <alignment horizontal="justify" vertical="center" wrapText="1"/>
      <protection locked="0"/>
    </xf>
    <xf numFmtId="3" fontId="23" fillId="2" borderId="31" xfId="1" applyNumberFormat="1" applyFont="1" applyFill="1" applyBorder="1" applyAlignment="1">
      <alignment horizontal="center" vertical="center" wrapText="1"/>
    </xf>
    <xf numFmtId="3" fontId="23" fillId="2" borderId="41" xfId="1" applyNumberFormat="1" applyFont="1" applyFill="1" applyBorder="1" applyAlignment="1">
      <alignment horizontal="center" vertical="center" wrapText="1"/>
    </xf>
    <xf numFmtId="0" fontId="8" fillId="2" borderId="42" xfId="1" applyFont="1" applyFill="1" applyBorder="1" applyAlignment="1" applyProtection="1">
      <alignment horizontal="justify" vertical="center" wrapText="1"/>
      <protection locked="0"/>
    </xf>
    <xf numFmtId="0" fontId="8" fillId="2" borderId="41" xfId="1" applyFont="1" applyFill="1" applyBorder="1" applyAlignment="1" applyProtection="1">
      <alignment horizontal="justify" vertical="center" wrapText="1"/>
      <protection locked="0"/>
    </xf>
    <xf numFmtId="0" fontId="0" fillId="2" borderId="46" xfId="0" applyFill="1" applyBorder="1"/>
    <xf numFmtId="0" fontId="8" fillId="2" borderId="48" xfId="1" applyFont="1" applyFill="1" applyBorder="1" applyAlignment="1" applyProtection="1">
      <alignment horizontal="justify" vertical="center" wrapText="1"/>
      <protection locked="0"/>
    </xf>
    <xf numFmtId="10" fontId="8" fillId="2" borderId="49" xfId="1" applyNumberFormat="1" applyFont="1" applyFill="1" applyBorder="1" applyAlignment="1" applyProtection="1">
      <alignment horizontal="center" vertical="center" wrapText="1"/>
      <protection locked="0"/>
    </xf>
    <xf numFmtId="3" fontId="23" fillId="2" borderId="48" xfId="1" applyNumberFormat="1" applyFont="1" applyFill="1" applyBorder="1" applyAlignment="1">
      <alignment horizontal="center" vertical="center" wrapText="1"/>
    </xf>
    <xf numFmtId="10" fontId="8" fillId="2" borderId="48" xfId="1" applyNumberFormat="1" applyFont="1" applyFill="1" applyBorder="1" applyAlignment="1" applyProtection="1">
      <alignment horizontal="center" vertical="center" wrapText="1"/>
      <protection locked="0"/>
    </xf>
    <xf numFmtId="0" fontId="0" fillId="2" borderId="49" xfId="0" applyFill="1" applyBorder="1"/>
    <xf numFmtId="0" fontId="8" fillId="2" borderId="52" xfId="1" applyFont="1" applyFill="1" applyBorder="1" applyAlignment="1" applyProtection="1">
      <alignment horizontal="justify" vertical="center" wrapText="1"/>
      <protection locked="0"/>
    </xf>
    <xf numFmtId="3" fontId="23" fillId="2" borderId="53" xfId="1" applyNumberFormat="1" applyFont="1" applyFill="1" applyBorder="1" applyAlignment="1">
      <alignment horizontal="center" vertical="center" wrapText="1"/>
    </xf>
    <xf numFmtId="0" fontId="0" fillId="2" borderId="52" xfId="0" applyFill="1" applyBorder="1"/>
    <xf numFmtId="0" fontId="9" fillId="10" borderId="0" xfId="0" applyFont="1" applyFill="1" applyAlignment="1">
      <alignment vertical="center"/>
    </xf>
    <xf numFmtId="0" fontId="0" fillId="10" borderId="0" xfId="0" applyFill="1" applyAlignment="1">
      <alignment vertical="center"/>
    </xf>
    <xf numFmtId="0" fontId="8" fillId="0" borderId="3" xfId="1" applyFont="1" applyBorder="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xf numFmtId="0" fontId="7" fillId="3" borderId="1" xfId="1" applyFont="1" applyFill="1" applyAlignment="1">
      <alignment horizontal="center" vertical="center"/>
    </xf>
    <xf numFmtId="0" fontId="23" fillId="3" borderId="1" xfId="1" applyFont="1" applyFill="1" applyAlignment="1">
      <alignment horizontal="center" vertical="center"/>
    </xf>
    <xf numFmtId="0" fontId="25" fillId="10" borderId="3" xfId="1" applyFont="1" applyFill="1" applyBorder="1" applyAlignment="1" applyProtection="1">
      <alignment horizontal="left" vertical="center" wrapText="1"/>
      <protection locked="0"/>
    </xf>
    <xf numFmtId="0" fontId="25" fillId="10" borderId="4" xfId="1" applyFont="1" applyFill="1" applyBorder="1" applyAlignment="1" applyProtection="1">
      <alignment horizontal="left" vertical="center" wrapText="1"/>
      <protection locked="0"/>
    </xf>
    <xf numFmtId="0" fontId="23" fillId="10" borderId="2" xfId="1" applyNumberFormat="1" applyFont="1" applyFill="1" applyBorder="1" applyAlignment="1">
      <alignment horizontal="center" vertical="center"/>
    </xf>
    <xf numFmtId="0" fontId="23" fillId="10" borderId="3" xfId="1" applyNumberFormat="1" applyFont="1" applyFill="1" applyBorder="1" applyAlignment="1">
      <alignment horizontal="center" vertical="center"/>
    </xf>
    <xf numFmtId="0" fontId="23" fillId="10" borderId="4" xfId="1" applyNumberFormat="1" applyFont="1" applyFill="1" applyBorder="1" applyAlignment="1">
      <alignment horizontal="center" vertical="center"/>
    </xf>
    <xf numFmtId="0" fontId="8" fillId="10" borderId="3" xfId="1" applyFont="1" applyFill="1" applyBorder="1" applyAlignment="1" applyProtection="1">
      <alignment horizontal="left" vertical="center" wrapText="1"/>
      <protection locked="0"/>
    </xf>
    <xf numFmtId="0" fontId="8" fillId="10" borderId="4" xfId="1" applyFont="1" applyFill="1" applyBorder="1" applyAlignment="1" applyProtection="1">
      <alignment horizontal="left" vertical="center" wrapText="1"/>
      <protection locked="0"/>
    </xf>
    <xf numFmtId="9" fontId="1" fillId="0" borderId="0" xfId="0" applyNumberFormat="1" applyFont="1" applyAlignment="1">
      <alignment horizontal="left" vertical="top" wrapText="1"/>
    </xf>
    <xf numFmtId="9" fontId="1" fillId="0" borderId="0" xfId="0" applyNumberFormat="1" applyFont="1" applyAlignment="1">
      <alignment horizontal="left" vertical="top"/>
    </xf>
    <xf numFmtId="9" fontId="1" fillId="2" borderId="0" xfId="0" applyNumberFormat="1" applyFont="1" applyFill="1" applyAlignment="1">
      <alignment horizontal="left" vertical="top" wrapText="1"/>
    </xf>
    <xf numFmtId="9" fontId="1" fillId="2" borderId="0" xfId="0" applyNumberFormat="1" applyFont="1" applyFill="1" applyAlignment="1">
      <alignment horizontal="left" vertical="top"/>
    </xf>
    <xf numFmtId="0" fontId="23" fillId="10" borderId="0" xfId="1" applyFont="1" applyFill="1" applyBorder="1" applyAlignment="1" applyProtection="1">
      <alignment horizontal="center" vertical="center" wrapText="1"/>
      <protection locked="0"/>
    </xf>
    <xf numFmtId="0" fontId="8" fillId="2" borderId="32" xfId="1" applyFont="1" applyFill="1" applyBorder="1" applyAlignment="1" applyProtection="1">
      <alignment horizontal="justify" vertical="center" wrapText="1"/>
      <protection locked="0"/>
    </xf>
    <xf numFmtId="0" fontId="8" fillId="2" borderId="36" xfId="1" applyFont="1" applyFill="1" applyBorder="1" applyAlignment="1" applyProtection="1">
      <alignment horizontal="justify" vertical="center" wrapText="1"/>
      <protection locked="0"/>
    </xf>
    <xf numFmtId="0" fontId="8" fillId="2" borderId="37" xfId="1" applyFont="1" applyFill="1" applyBorder="1" applyAlignment="1" applyProtection="1">
      <alignment horizontal="justify" vertical="center" wrapText="1"/>
      <protection locked="0"/>
    </xf>
    <xf numFmtId="0" fontId="8" fillId="2" borderId="38" xfId="1" applyFont="1" applyFill="1" applyBorder="1" applyAlignment="1" applyProtection="1">
      <alignment horizontal="justify" vertical="center" wrapText="1"/>
      <protection locked="0"/>
    </xf>
    <xf numFmtId="0" fontId="8" fillId="2" borderId="39" xfId="1" applyFont="1" applyFill="1" applyBorder="1" applyAlignment="1" applyProtection="1">
      <alignment horizontal="justify" vertical="center" wrapText="1"/>
      <protection locked="0"/>
    </xf>
    <xf numFmtId="0" fontId="8" fillId="2" borderId="40" xfId="1" applyFont="1" applyFill="1" applyBorder="1" applyAlignment="1" applyProtection="1">
      <alignment horizontal="justify" vertical="center" wrapText="1"/>
      <protection locked="0"/>
    </xf>
    <xf numFmtId="0" fontId="8" fillId="2" borderId="47" xfId="1" applyFont="1" applyFill="1" applyBorder="1" applyAlignment="1" applyProtection="1">
      <alignment horizontal="justify" vertical="center" wrapText="1"/>
      <protection locked="0"/>
    </xf>
    <xf numFmtId="0" fontId="8" fillId="2" borderId="43" xfId="1" applyFont="1" applyFill="1" applyBorder="1" applyAlignment="1" applyProtection="1">
      <alignment horizontal="justify" vertical="center" wrapText="1"/>
      <protection locked="0"/>
    </xf>
    <xf numFmtId="0" fontId="8" fillId="2" borderId="45" xfId="1" applyFont="1" applyFill="1" applyBorder="1" applyAlignment="1" applyProtection="1">
      <alignment horizontal="justify" vertical="center" wrapText="1"/>
      <protection locked="0"/>
    </xf>
    <xf numFmtId="0" fontId="8" fillId="2" borderId="50" xfId="1" applyFont="1" applyFill="1" applyBorder="1" applyAlignment="1" applyProtection="1">
      <alignment horizontal="justify" vertical="center" wrapText="1"/>
      <protection locked="0"/>
    </xf>
    <xf numFmtId="0" fontId="8" fillId="2" borderId="44" xfId="1" applyFont="1" applyFill="1" applyBorder="1" applyAlignment="1" applyProtection="1">
      <alignment horizontal="justify" vertical="center" wrapText="1"/>
      <protection locked="0"/>
    </xf>
    <xf numFmtId="0" fontId="8" fillId="2" borderId="51" xfId="1" applyFont="1" applyFill="1" applyBorder="1" applyAlignment="1" applyProtection="1">
      <alignment horizontal="justify" vertical="center" wrapText="1"/>
      <protection locked="0"/>
    </xf>
    <xf numFmtId="0" fontId="8" fillId="2" borderId="34" xfId="1" applyFont="1" applyFill="1" applyBorder="1" applyAlignment="1" applyProtection="1">
      <alignment horizontal="justify" vertical="center" wrapText="1"/>
      <protection locked="0"/>
    </xf>
    <xf numFmtId="0" fontId="8" fillId="2" borderId="35" xfId="1" applyFont="1" applyFill="1" applyBorder="1" applyAlignment="1" applyProtection="1">
      <alignment horizontal="justify" vertical="center" wrapText="1"/>
      <protection locked="0"/>
    </xf>
    <xf numFmtId="9" fontId="1" fillId="2" borderId="0" xfId="0" applyNumberFormat="1" applyFont="1" applyFill="1" applyAlignment="1">
      <alignment horizontal="left" vertical="center" wrapText="1"/>
    </xf>
    <xf numFmtId="9" fontId="1" fillId="0" borderId="0" xfId="0" applyNumberFormat="1" applyFont="1" applyAlignment="1">
      <alignment horizontal="left" vertical="center" wrapText="1"/>
    </xf>
    <xf numFmtId="0" fontId="30" fillId="13" borderId="0" xfId="0" applyFont="1" applyFill="1" applyBorder="1" applyAlignment="1">
      <alignment horizontal="center" vertical="center" wrapText="1"/>
    </xf>
    <xf numFmtId="0" fontId="23" fillId="3" borderId="25" xfId="1" applyFont="1" applyFill="1" applyBorder="1" applyAlignment="1">
      <alignment horizontal="center" vertical="center"/>
    </xf>
    <xf numFmtId="0" fontId="23" fillId="3" borderId="26" xfId="1" applyFont="1" applyFill="1" applyBorder="1" applyAlignment="1">
      <alignment horizontal="center" vertical="center"/>
    </xf>
    <xf numFmtId="0" fontId="30" fillId="10" borderId="0" xfId="0" applyFont="1" applyFill="1" applyBorder="1" applyAlignment="1">
      <alignment horizontal="center" vertical="center" wrapText="1"/>
    </xf>
    <xf numFmtId="3" fontId="32" fillId="13" borderId="0" xfId="0" applyNumberFormat="1" applyFont="1" applyFill="1" applyBorder="1" applyAlignment="1">
      <alignment horizontal="center" vertical="center"/>
    </xf>
    <xf numFmtId="0" fontId="23" fillId="2" borderId="1" xfId="1" applyFont="1" applyFill="1" applyAlignment="1">
      <alignment horizontal="center" vertical="center"/>
    </xf>
    <xf numFmtId="0" fontId="25" fillId="2" borderId="3" xfId="1" applyFont="1" applyFill="1" applyBorder="1" applyAlignment="1" applyProtection="1">
      <alignment horizontal="left" vertical="center" wrapText="1"/>
      <protection locked="0"/>
    </xf>
    <xf numFmtId="0" fontId="25" fillId="2" borderId="4" xfId="1" applyFont="1" applyFill="1" applyBorder="1" applyAlignment="1" applyProtection="1">
      <alignment horizontal="left" vertical="center" wrapText="1"/>
      <protection locked="0"/>
    </xf>
    <xf numFmtId="0" fontId="7" fillId="10" borderId="1" xfId="1" applyFont="1" applyFill="1" applyBorder="1" applyAlignment="1" applyProtection="1">
      <alignment horizontal="left" vertical="center" wrapText="1"/>
      <protection locked="0"/>
    </xf>
    <xf numFmtId="0" fontId="7" fillId="10" borderId="5" xfId="1" applyFont="1" applyFill="1" applyBorder="1" applyAlignment="1" applyProtection="1">
      <alignment horizontal="left" vertical="center" wrapText="1"/>
      <protection locked="0"/>
    </xf>
    <xf numFmtId="9" fontId="1" fillId="2" borderId="0" xfId="0" applyNumberFormat="1" applyFont="1" applyFill="1" applyAlignment="1">
      <alignment horizontal="left" wrapText="1"/>
    </xf>
    <xf numFmtId="0" fontId="27" fillId="2" borderId="3" xfId="1" applyFont="1" applyFill="1" applyBorder="1" applyAlignment="1" applyProtection="1">
      <alignment horizontal="left" vertical="center" wrapText="1"/>
      <protection locked="0"/>
    </xf>
    <xf numFmtId="0" fontId="27" fillId="2" borderId="4" xfId="1" applyFont="1" applyFill="1" applyBorder="1" applyAlignment="1" applyProtection="1">
      <alignment horizontal="left" vertical="center" wrapText="1"/>
      <protection locked="0"/>
    </xf>
    <xf numFmtId="0" fontId="13" fillId="5" borderId="6" xfId="0" applyFont="1" applyFill="1" applyBorder="1" applyAlignment="1">
      <alignment horizontal="justify" vertical="center" wrapText="1"/>
    </xf>
    <xf numFmtId="0" fontId="13" fillId="5" borderId="7" xfId="0" applyFont="1" applyFill="1" applyBorder="1" applyAlignment="1">
      <alignment horizontal="justify" vertical="center" wrapText="1"/>
    </xf>
    <xf numFmtId="0" fontId="13" fillId="5" borderId="8" xfId="0" applyFont="1" applyFill="1" applyBorder="1" applyAlignment="1">
      <alignment horizontal="justify" vertical="center" wrapText="1"/>
    </xf>
    <xf numFmtId="9" fontId="1" fillId="2" borderId="0" xfId="0" applyNumberFormat="1" applyFont="1" applyFill="1" applyAlignment="1">
      <alignment horizontal="justify" vertical="center" wrapText="1"/>
    </xf>
    <xf numFmtId="0" fontId="9" fillId="10" borderId="0" xfId="0" applyFont="1" applyFill="1" applyAlignment="1">
      <alignment horizontal="left" vertical="center" wrapText="1"/>
    </xf>
    <xf numFmtId="0" fontId="13" fillId="5" borderId="6"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9" fillId="6" borderId="0" xfId="0" applyFont="1" applyFill="1" applyAlignment="1">
      <alignment horizontal="left" vertical="center" wrapText="1"/>
    </xf>
    <xf numFmtId="0" fontId="8" fillId="2" borderId="3" xfId="1" applyFont="1" applyFill="1" applyBorder="1" applyAlignment="1" applyProtection="1">
      <alignment horizontal="left" vertical="center" wrapText="1"/>
      <protection locked="0"/>
    </xf>
    <xf numFmtId="0" fontId="8" fillId="2" borderId="4" xfId="1" applyFont="1" applyFill="1" applyBorder="1" applyAlignment="1" applyProtection="1">
      <alignment horizontal="left" vertical="center" wrapText="1"/>
      <protection locked="0"/>
    </xf>
    <xf numFmtId="0" fontId="7" fillId="2" borderId="1" xfId="1" applyFont="1" applyFill="1" applyAlignment="1">
      <alignment horizontal="center"/>
    </xf>
    <xf numFmtId="0" fontId="9" fillId="2" borderId="0" xfId="0" applyFont="1" applyFill="1" applyAlignment="1">
      <alignment horizontal="left" wrapText="1"/>
    </xf>
    <xf numFmtId="0" fontId="7" fillId="2" borderId="1" xfId="1" applyFont="1" applyFill="1" applyAlignment="1">
      <alignment horizontal="center" vertical="center"/>
    </xf>
    <xf numFmtId="0" fontId="7" fillId="3" borderId="1" xfId="1" applyFont="1" applyFill="1" applyAlignment="1">
      <alignment horizontal="center"/>
    </xf>
    <xf numFmtId="0" fontId="8" fillId="10" borderId="1" xfId="1" applyFont="1" applyFill="1" applyBorder="1" applyAlignment="1" applyProtection="1">
      <alignment horizontal="left" vertical="center" wrapText="1"/>
      <protection locked="0"/>
    </xf>
    <xf numFmtId="0" fontId="8" fillId="10" borderId="5" xfId="1" applyFont="1" applyFill="1" applyBorder="1" applyAlignment="1" applyProtection="1">
      <alignment horizontal="left" vertical="center" wrapText="1"/>
      <protection locked="0"/>
    </xf>
    <xf numFmtId="0" fontId="8" fillId="10" borderId="9" xfId="1" applyFont="1" applyFill="1" applyBorder="1" applyAlignment="1" applyProtection="1">
      <alignment horizontal="left" vertical="center" wrapText="1"/>
      <protection locked="0"/>
    </xf>
    <xf numFmtId="0" fontId="8" fillId="10" borderId="10" xfId="1" applyFont="1" applyFill="1" applyBorder="1" applyAlignment="1" applyProtection="1">
      <alignment horizontal="left" vertical="center" wrapText="1"/>
      <protection locked="0"/>
    </xf>
    <xf numFmtId="0" fontId="8" fillId="10" borderId="0" xfId="1" applyFont="1" applyFill="1" applyBorder="1" applyAlignment="1" applyProtection="1">
      <alignment horizontal="left" vertical="center" wrapText="1"/>
      <protection locked="0"/>
    </xf>
    <xf numFmtId="0" fontId="8" fillId="10" borderId="11" xfId="1" applyFont="1" applyFill="1" applyBorder="1" applyAlignment="1" applyProtection="1">
      <alignment horizontal="left" vertical="center" wrapText="1"/>
      <protection locked="0"/>
    </xf>
    <xf numFmtId="0" fontId="14"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xf>
    <xf numFmtId="0" fontId="25" fillId="0" borderId="3" xfId="1" applyFont="1" applyBorder="1" applyAlignment="1" applyProtection="1">
      <alignment horizontal="left" vertical="center" wrapText="1"/>
      <protection locked="0"/>
    </xf>
    <xf numFmtId="0" fontId="25" fillId="0" borderId="4" xfId="1" applyFont="1" applyBorder="1" applyAlignment="1" applyProtection="1">
      <alignment horizontal="left" vertical="center" wrapText="1"/>
      <protection locked="0"/>
    </xf>
    <xf numFmtId="0" fontId="25" fillId="0" borderId="28" xfId="1" applyFont="1" applyBorder="1" applyAlignment="1" applyProtection="1">
      <alignment horizontal="left" vertical="center" wrapText="1"/>
      <protection locked="0"/>
    </xf>
    <xf numFmtId="0" fontId="25" fillId="0" borderId="27" xfId="1" applyFont="1" applyBorder="1" applyAlignment="1" applyProtection="1">
      <alignment horizontal="left" vertical="center" wrapText="1"/>
      <protection locked="0"/>
    </xf>
    <xf numFmtId="0" fontId="25" fillId="10" borderId="1" xfId="1" applyFont="1" applyFill="1" applyBorder="1" applyAlignment="1" applyProtection="1">
      <alignment horizontal="left" vertical="center" wrapText="1"/>
      <protection locked="0"/>
    </xf>
    <xf numFmtId="0" fontId="25" fillId="10" borderId="5" xfId="1" applyFont="1" applyFill="1" applyBorder="1" applyAlignment="1" applyProtection="1">
      <alignment horizontal="left" vertical="center" wrapText="1"/>
      <protection locked="0"/>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3" borderId="0" xfId="1" applyFont="1" applyFill="1" applyBorder="1" applyAlignment="1">
      <alignment horizontal="center"/>
    </xf>
    <xf numFmtId="0" fontId="7" fillId="3" borderId="17" xfId="1" applyFont="1" applyFill="1" applyBorder="1" applyAlignment="1">
      <alignment horizontal="center"/>
    </xf>
    <xf numFmtId="0" fontId="7" fillId="3" borderId="18" xfId="1" applyFont="1" applyFill="1" applyBorder="1" applyAlignment="1">
      <alignment horizontal="center"/>
    </xf>
    <xf numFmtId="0" fontId="17" fillId="7" borderId="18" xfId="1" applyFont="1" applyFill="1" applyBorder="1" applyAlignment="1">
      <alignment horizontal="center" vertical="center"/>
    </xf>
    <xf numFmtId="0" fontId="17" fillId="7" borderId="0" xfId="1" applyFont="1" applyFill="1" applyBorder="1" applyAlignment="1">
      <alignment horizontal="center" vertical="center"/>
    </xf>
    <xf numFmtId="0" fontId="7" fillId="0" borderId="2" xfId="1" applyNumberFormat="1" applyFont="1" applyBorder="1" applyAlignment="1">
      <alignment horizontal="center" vertical="center"/>
    </xf>
    <xf numFmtId="0" fontId="7" fillId="0" borderId="3" xfId="1" applyNumberFormat="1" applyFont="1" applyBorder="1" applyAlignment="1">
      <alignment horizontal="center" vertical="center"/>
    </xf>
    <xf numFmtId="0" fontId="13" fillId="5" borderId="15"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7" fillId="3" borderId="0" xfId="1" applyFont="1" applyFill="1" applyBorder="1" applyAlignment="1">
      <alignment horizontal="center" vertical="center"/>
    </xf>
    <xf numFmtId="0" fontId="17" fillId="7" borderId="19" xfId="1" applyFont="1" applyFill="1" applyBorder="1" applyAlignment="1">
      <alignment horizontal="center" vertical="center"/>
    </xf>
    <xf numFmtId="0" fontId="17" fillId="7" borderId="1" xfId="1" applyFont="1" applyFill="1" applyBorder="1" applyAlignment="1">
      <alignment horizontal="center" vertical="center"/>
    </xf>
    <xf numFmtId="10" fontId="7" fillId="2" borderId="2" xfId="1" applyNumberFormat="1" applyFont="1" applyFill="1" applyBorder="1" applyAlignment="1">
      <alignment horizontal="center" vertical="center"/>
    </xf>
    <xf numFmtId="10" fontId="7" fillId="2" borderId="3" xfId="1" applyNumberFormat="1" applyFont="1" applyFill="1" applyBorder="1" applyAlignment="1">
      <alignment horizontal="center" vertical="center"/>
    </xf>
    <xf numFmtId="0" fontId="17" fillId="7" borderId="0" xfId="1" applyFont="1" applyFill="1" applyBorder="1" applyAlignment="1">
      <alignment horizontal="center"/>
    </xf>
    <xf numFmtId="0" fontId="8" fillId="0" borderId="1" xfId="1" applyFont="1" applyAlignment="1" applyProtection="1">
      <alignment horizontal="left" vertical="center" wrapText="1"/>
      <protection locked="0"/>
    </xf>
    <xf numFmtId="0" fontId="1" fillId="2" borderId="0" xfId="0" applyFont="1" applyFill="1" applyAlignment="1">
      <alignment horizontal="left" vertical="center" wrapText="1"/>
    </xf>
    <xf numFmtId="0" fontId="1" fillId="0" borderId="0" xfId="0" applyFont="1" applyAlignment="1">
      <alignment horizontal="left" vertical="center" wrapText="1"/>
    </xf>
    <xf numFmtId="0" fontId="8" fillId="0" borderId="3" xfId="1" applyFont="1" applyBorder="1" applyAlignment="1" applyProtection="1">
      <alignment horizontal="center" vertical="center" wrapText="1"/>
      <protection locked="0"/>
    </xf>
    <xf numFmtId="0" fontId="7" fillId="3" borderId="1"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4" xfId="1" applyFont="1" applyFill="1" applyBorder="1" applyAlignment="1">
      <alignment horizontal="center" vertical="center"/>
    </xf>
    <xf numFmtId="4" fontId="7" fillId="0" borderId="2" xfId="1" applyNumberFormat="1" applyFont="1" applyFill="1" applyBorder="1" applyAlignment="1">
      <alignment horizontal="center" vertical="center"/>
    </xf>
    <xf numFmtId="4" fontId="7" fillId="0" borderId="4" xfId="1" applyNumberFormat="1" applyFont="1" applyFill="1" applyBorder="1" applyAlignment="1">
      <alignment horizontal="center" vertical="center"/>
    </xf>
    <xf numFmtId="4" fontId="7" fillId="2" borderId="2" xfId="1" applyNumberFormat="1" applyFont="1" applyFill="1" applyBorder="1" applyAlignment="1">
      <alignment horizontal="center" vertical="center"/>
    </xf>
    <xf numFmtId="4" fontId="7" fillId="2" borderId="3" xfId="1" applyNumberFormat="1" applyFont="1" applyFill="1" applyBorder="1" applyAlignment="1">
      <alignment horizontal="center" vertical="center"/>
    </xf>
    <xf numFmtId="0" fontId="7" fillId="0" borderId="3"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4" fontId="7" fillId="0" borderId="3" xfId="1" applyNumberFormat="1" applyFont="1" applyFill="1" applyBorder="1" applyAlignment="1">
      <alignment horizontal="center" vertical="center"/>
    </xf>
    <xf numFmtId="0" fontId="7" fillId="0" borderId="3" xfId="1" applyFont="1" applyFill="1" applyBorder="1" applyAlignment="1">
      <alignment horizontal="center" vertical="center"/>
    </xf>
    <xf numFmtId="0" fontId="8" fillId="0" borderId="9" xfId="1" applyFont="1" applyBorder="1" applyAlignment="1" applyProtection="1">
      <alignment horizontal="left" vertical="center" wrapText="1"/>
      <protection locked="0"/>
    </xf>
    <xf numFmtId="0" fontId="8" fillId="0" borderId="0"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3" fontId="7" fillId="2" borderId="20" xfId="1" applyNumberFormat="1" applyFont="1" applyFill="1" applyBorder="1" applyAlignment="1">
      <alignment horizontal="center" vertical="center"/>
    </xf>
    <xf numFmtId="3" fontId="7" fillId="2" borderId="9" xfId="1" applyNumberFormat="1" applyFont="1" applyFill="1" applyBorder="1" applyAlignment="1">
      <alignment horizontal="center" vertical="center"/>
    </xf>
    <xf numFmtId="3" fontId="7" fillId="2" borderId="18" xfId="1" applyNumberFormat="1" applyFont="1" applyFill="1" applyBorder="1" applyAlignment="1">
      <alignment horizontal="center" vertical="center"/>
    </xf>
    <xf numFmtId="3" fontId="7" fillId="2" borderId="17" xfId="1" applyNumberFormat="1" applyFont="1" applyFill="1" applyBorder="1" applyAlignment="1">
      <alignment horizontal="center" vertical="center"/>
    </xf>
    <xf numFmtId="0" fontId="7" fillId="2" borderId="19" xfId="1" applyFont="1" applyFill="1" applyBorder="1" applyAlignment="1">
      <alignment horizontal="center" vertical="center"/>
    </xf>
    <xf numFmtId="0" fontId="7" fillId="2" borderId="16" xfId="1" applyFont="1" applyFill="1" applyBorder="1" applyAlignment="1">
      <alignment horizontal="center" vertical="center"/>
    </xf>
    <xf numFmtId="3" fontId="7" fillId="2" borderId="21" xfId="1" applyNumberFormat="1" applyFont="1" applyFill="1" applyBorder="1" applyAlignment="1">
      <alignment horizontal="center" vertical="center"/>
    </xf>
    <xf numFmtId="3" fontId="7" fillId="2" borderId="0" xfId="1" applyNumberFormat="1" applyFont="1" applyFill="1" applyBorder="1" applyAlignment="1">
      <alignment horizontal="center" vertical="center"/>
    </xf>
    <xf numFmtId="0" fontId="7" fillId="2" borderId="1" xfId="1" applyFont="1" applyFill="1" applyBorder="1" applyAlignment="1">
      <alignment horizontal="center" vertical="center"/>
    </xf>
    <xf numFmtId="3" fontId="7" fillId="6" borderId="18" xfId="1" applyNumberFormat="1" applyFont="1" applyFill="1" applyBorder="1" applyAlignment="1">
      <alignment horizontal="center" vertical="center"/>
    </xf>
    <xf numFmtId="3" fontId="7" fillId="6" borderId="0" xfId="1" applyNumberFormat="1" applyFont="1" applyFill="1" applyBorder="1" applyAlignment="1">
      <alignment horizontal="center" vertical="center"/>
    </xf>
    <xf numFmtId="0" fontId="7" fillId="6" borderId="19" xfId="1" applyFont="1" applyFill="1" applyBorder="1" applyAlignment="1">
      <alignment horizontal="center" vertical="center"/>
    </xf>
    <xf numFmtId="0" fontId="7" fillId="6" borderId="1" xfId="1" applyFont="1" applyFill="1" applyBorder="1" applyAlignment="1">
      <alignment horizontal="center" vertical="center"/>
    </xf>
  </cellXfs>
  <cellStyles count="3">
    <cellStyle name="Normal" xfId="0" builtinId="0"/>
    <cellStyle name="Título 2" xfId="1" builtinId="17"/>
    <cellStyle name="Título 3" xfId="2" builtinId="18"/>
  </cellStyles>
  <dxfs count="0"/>
  <tableStyles count="0" defaultTableStyle="TableStyleMedium2" defaultPivotStyle="PivotStyleLight16"/>
  <colors>
    <mruColors>
      <color rgb="FFECF4FA"/>
      <color rgb="FFFF3300"/>
      <color rgb="FF799AD5"/>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38AC7.CC132C9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8861</xdr:colOff>
      <xdr:row>323</xdr:row>
      <xdr:rowOff>97465</xdr:rowOff>
    </xdr:from>
    <xdr:to>
      <xdr:col>8</xdr:col>
      <xdr:colOff>1648047</xdr:colOff>
      <xdr:row>343</xdr:row>
      <xdr:rowOff>159489</xdr:rowOff>
    </xdr:to>
    <xdr:pic>
      <xdr:nvPicPr>
        <xdr:cNvPr id="2" name="Picture 1" descr="cid:image002.png@01D38AC7.CC132C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98421" y="88329445"/>
          <a:ext cx="9769726" cy="3719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07"/>
  <sheetViews>
    <sheetView tabSelected="1" topLeftCell="A33" zoomScale="89" zoomScaleNormal="89" workbookViewId="0">
      <selection activeCell="M63" sqref="M63"/>
    </sheetView>
  </sheetViews>
  <sheetFormatPr baseColWidth="10" defaultRowHeight="14.4" x14ac:dyDescent="0.3"/>
  <cols>
    <col min="1" max="1" width="4.21875" customWidth="1"/>
    <col min="2" max="2" width="20.44140625" customWidth="1"/>
    <col min="3" max="3" width="12.88671875" customWidth="1"/>
    <col min="4" max="4" width="14.5546875" customWidth="1"/>
    <col min="5" max="5" width="14.33203125" customWidth="1"/>
    <col min="6" max="6" width="25.33203125" customWidth="1"/>
    <col min="7" max="7" width="19.44140625" customWidth="1"/>
    <col min="8" max="8" width="20.5546875" customWidth="1"/>
    <col min="9" max="9" width="30.77734375" bestFit="1" customWidth="1"/>
  </cols>
  <sheetData>
    <row r="1" spans="1:10" ht="27.6" x14ac:dyDescent="0.3">
      <c r="A1" s="357" t="s">
        <v>263</v>
      </c>
      <c r="B1" s="357"/>
      <c r="C1" s="357"/>
      <c r="D1" s="357"/>
      <c r="E1" s="357"/>
      <c r="F1" s="357"/>
      <c r="G1" s="357"/>
      <c r="H1" s="357"/>
      <c r="I1" s="357"/>
      <c r="J1" s="1"/>
    </row>
    <row r="2" spans="1:10" ht="19.2" customHeight="1" x14ac:dyDescent="0.3">
      <c r="A2" s="358">
        <v>2018</v>
      </c>
      <c r="B2" s="358"/>
      <c r="C2" s="358"/>
      <c r="D2" s="358"/>
      <c r="E2" s="358"/>
      <c r="F2" s="358"/>
      <c r="G2" s="358"/>
      <c r="H2" s="358"/>
      <c r="I2" s="358"/>
      <c r="J2" s="1"/>
    </row>
    <row r="3" spans="1:10" ht="26.4" customHeight="1" x14ac:dyDescent="0.3">
      <c r="A3" s="359" t="s">
        <v>583</v>
      </c>
      <c r="B3" s="359"/>
      <c r="C3" s="359"/>
      <c r="D3" s="359"/>
      <c r="E3" s="359"/>
      <c r="F3" s="359"/>
      <c r="G3" s="359"/>
      <c r="H3" s="359"/>
      <c r="I3" s="359"/>
      <c r="J3" s="1"/>
    </row>
    <row r="4" spans="1:10" ht="18" thickBot="1" x14ac:dyDescent="0.35">
      <c r="A4" s="18" t="s">
        <v>95</v>
      </c>
      <c r="B4" s="1"/>
      <c r="C4" s="1"/>
      <c r="D4" s="1"/>
      <c r="E4" s="1"/>
      <c r="F4" s="1"/>
      <c r="G4" s="1"/>
      <c r="H4" s="1"/>
      <c r="I4" s="1"/>
      <c r="J4" s="1"/>
    </row>
    <row r="5" spans="1:10" ht="42.6" customHeight="1" thickBot="1" x14ac:dyDescent="0.35">
      <c r="A5" s="341" t="s">
        <v>0</v>
      </c>
      <c r="B5" s="342"/>
      <c r="C5" s="342"/>
      <c r="D5" s="342"/>
      <c r="E5" s="342"/>
      <c r="F5" s="342"/>
      <c r="G5" s="342"/>
      <c r="H5" s="342"/>
      <c r="I5" s="343"/>
      <c r="J5" s="1"/>
    </row>
    <row r="6" spans="1:10" ht="15.75" customHeight="1" x14ac:dyDescent="0.3">
      <c r="A6" s="20"/>
      <c r="B6" s="13"/>
      <c r="C6" s="13"/>
      <c r="D6" s="13"/>
      <c r="E6" s="13"/>
      <c r="F6" s="13"/>
      <c r="G6" s="13"/>
      <c r="H6" s="13"/>
      <c r="I6" s="13"/>
      <c r="J6" s="1"/>
    </row>
    <row r="7" spans="1:10" s="100" customFormat="1" ht="15.6" x14ac:dyDescent="0.3">
      <c r="A7" s="183">
        <v>1</v>
      </c>
      <c r="B7" s="182" t="s">
        <v>8</v>
      </c>
      <c r="C7" s="184"/>
      <c r="D7" s="184"/>
      <c r="E7" s="184"/>
      <c r="F7" s="184"/>
      <c r="G7" s="184"/>
      <c r="H7" s="184"/>
      <c r="I7" s="184"/>
      <c r="J7" s="103"/>
    </row>
    <row r="8" spans="1:10" x14ac:dyDescent="0.3">
      <c r="A8" s="36"/>
      <c r="B8" s="37" t="s">
        <v>11</v>
      </c>
      <c r="C8" s="38" t="s">
        <v>524</v>
      </c>
      <c r="D8" s="1"/>
      <c r="E8" s="1"/>
      <c r="F8" s="1"/>
      <c r="G8" s="1"/>
      <c r="H8" s="1"/>
      <c r="I8" s="1"/>
      <c r="J8" s="1"/>
    </row>
    <row r="9" spans="1:10" x14ac:dyDescent="0.3">
      <c r="A9" s="36"/>
      <c r="B9" s="37" t="s">
        <v>12</v>
      </c>
      <c r="C9" s="38" t="s">
        <v>10</v>
      </c>
      <c r="D9" s="1"/>
      <c r="E9" s="1"/>
      <c r="F9" s="1"/>
      <c r="G9" s="1"/>
      <c r="H9" s="1"/>
      <c r="I9" s="1"/>
      <c r="J9" s="1"/>
    </row>
    <row r="10" spans="1:10" x14ac:dyDescent="0.3">
      <c r="A10" s="36"/>
      <c r="B10" s="1"/>
      <c r="C10" s="1"/>
      <c r="D10" s="1"/>
      <c r="E10" s="1"/>
      <c r="F10" s="1"/>
      <c r="G10" s="1"/>
      <c r="H10" s="1"/>
      <c r="I10" s="1"/>
      <c r="J10" s="1"/>
    </row>
    <row r="11" spans="1:10" ht="42" customHeight="1" thickBot="1" x14ac:dyDescent="0.35">
      <c r="A11" s="36"/>
      <c r="B11" s="1"/>
      <c r="C11" s="294" t="s">
        <v>13</v>
      </c>
      <c r="D11" s="294"/>
      <c r="E11" s="294"/>
      <c r="F11" s="163" t="s">
        <v>16</v>
      </c>
      <c r="G11" s="163" t="s">
        <v>17</v>
      </c>
      <c r="H11" s="163" t="s">
        <v>24</v>
      </c>
      <c r="I11" s="82" t="s">
        <v>289</v>
      </c>
      <c r="J11" s="1"/>
    </row>
    <row r="12" spans="1:10" ht="35.25" customHeight="1" thickTop="1" thickBot="1" x14ac:dyDescent="0.35">
      <c r="A12" s="36"/>
      <c r="B12" s="1"/>
      <c r="C12" s="360" t="s">
        <v>291</v>
      </c>
      <c r="D12" s="360"/>
      <c r="E12" s="361"/>
      <c r="F12" s="91">
        <v>24</v>
      </c>
      <c r="G12" s="91">
        <f>0+2+1</f>
        <v>3</v>
      </c>
      <c r="H12" s="181">
        <f>G12/F12</f>
        <v>0.125</v>
      </c>
      <c r="I12" s="85" t="s">
        <v>290</v>
      </c>
      <c r="J12" s="1"/>
    </row>
    <row r="13" spans="1:10" ht="36.75" customHeight="1" thickTop="1" thickBot="1" x14ac:dyDescent="0.35">
      <c r="A13" s="36"/>
      <c r="B13" s="1"/>
      <c r="C13" s="360" t="s">
        <v>292</v>
      </c>
      <c r="D13" s="360"/>
      <c r="E13" s="361"/>
      <c r="F13" s="91">
        <v>27</v>
      </c>
      <c r="G13" s="91">
        <f>8+3+4</f>
        <v>15</v>
      </c>
      <c r="H13" s="181">
        <f>G13/F13</f>
        <v>0.55555555555555558</v>
      </c>
      <c r="I13" s="85" t="s">
        <v>290</v>
      </c>
      <c r="J13" s="1"/>
    </row>
    <row r="14" spans="1:10" ht="15" thickTop="1" x14ac:dyDescent="0.3">
      <c r="A14" s="36"/>
      <c r="B14" s="1"/>
      <c r="C14" s="1"/>
      <c r="D14" s="1"/>
      <c r="E14" s="1"/>
      <c r="F14" s="1"/>
      <c r="G14" s="1"/>
      <c r="H14" s="1"/>
      <c r="I14" s="1"/>
      <c r="J14" s="1"/>
    </row>
    <row r="15" spans="1:10" x14ac:dyDescent="0.3">
      <c r="A15" s="36"/>
      <c r="B15" s="1"/>
      <c r="C15" s="1"/>
      <c r="D15" s="1"/>
      <c r="E15" s="1"/>
      <c r="F15" s="1"/>
      <c r="G15" s="1"/>
      <c r="H15" s="1"/>
      <c r="I15" s="1"/>
      <c r="J15" s="1"/>
    </row>
    <row r="16" spans="1:10" ht="15.6" x14ac:dyDescent="0.3">
      <c r="A16" s="183">
        <v>2</v>
      </c>
      <c r="B16" s="182" t="s">
        <v>288</v>
      </c>
      <c r="C16" s="184"/>
      <c r="D16" s="184"/>
      <c r="E16" s="184"/>
      <c r="F16" s="184"/>
      <c r="G16" s="184"/>
      <c r="H16" s="184"/>
      <c r="I16" s="184"/>
      <c r="J16" s="1"/>
    </row>
    <row r="17" spans="1:10" x14ac:dyDescent="0.3">
      <c r="A17" s="36"/>
      <c r="B17" s="37" t="s">
        <v>11</v>
      </c>
      <c r="C17" s="41" t="s">
        <v>162</v>
      </c>
      <c r="D17" s="1"/>
      <c r="E17" s="1"/>
      <c r="F17" s="1"/>
      <c r="G17" s="1"/>
      <c r="H17" s="1"/>
      <c r="I17" s="1"/>
      <c r="J17" s="1"/>
    </row>
    <row r="18" spans="1:10" x14ac:dyDescent="0.3">
      <c r="A18" s="36"/>
      <c r="B18" s="37" t="s">
        <v>12</v>
      </c>
      <c r="C18" s="38" t="s">
        <v>20</v>
      </c>
      <c r="D18" s="1"/>
      <c r="E18" s="1"/>
      <c r="F18" s="1"/>
      <c r="G18" s="1"/>
      <c r="H18" s="1"/>
      <c r="I18" s="1"/>
      <c r="J18" s="1"/>
    </row>
    <row r="19" spans="1:10" x14ac:dyDescent="0.3">
      <c r="A19" s="36"/>
      <c r="B19" s="1"/>
      <c r="C19" s="1"/>
      <c r="D19" s="1"/>
      <c r="E19" s="1"/>
      <c r="F19" s="1"/>
      <c r="G19" s="1"/>
      <c r="H19" s="1"/>
      <c r="I19" s="1"/>
      <c r="J19" s="1"/>
    </row>
    <row r="20" spans="1:10" ht="30.6" customHeight="1" thickBot="1" x14ac:dyDescent="0.35">
      <c r="A20" s="36"/>
      <c r="B20" s="1"/>
      <c r="C20" s="294" t="s">
        <v>13</v>
      </c>
      <c r="D20" s="294"/>
      <c r="E20" s="294"/>
      <c r="F20" s="163" t="s">
        <v>16</v>
      </c>
      <c r="G20" s="163" t="s">
        <v>17</v>
      </c>
      <c r="H20" s="163" t="s">
        <v>24</v>
      </c>
      <c r="I20" s="82" t="s">
        <v>289</v>
      </c>
      <c r="J20" s="1"/>
    </row>
    <row r="21" spans="1:10" ht="39.75" customHeight="1" thickTop="1" thickBot="1" x14ac:dyDescent="0.35">
      <c r="A21" s="36"/>
      <c r="B21" s="1"/>
      <c r="C21" s="360" t="s">
        <v>293</v>
      </c>
      <c r="D21" s="360"/>
      <c r="E21" s="361"/>
      <c r="F21" s="91">
        <v>5</v>
      </c>
      <c r="G21" s="91">
        <f>2+6+3</f>
        <v>11</v>
      </c>
      <c r="H21" s="93">
        <f>G21/F21</f>
        <v>2.2000000000000002</v>
      </c>
      <c r="I21" s="85" t="s">
        <v>290</v>
      </c>
      <c r="J21" s="1"/>
    </row>
    <row r="22" spans="1:10" ht="38.25" customHeight="1" thickTop="1" thickBot="1" x14ac:dyDescent="0.35">
      <c r="A22" s="36"/>
      <c r="B22" s="1"/>
      <c r="C22" s="360" t="s">
        <v>294</v>
      </c>
      <c r="D22" s="360"/>
      <c r="E22" s="361"/>
      <c r="F22" s="91">
        <v>2</v>
      </c>
      <c r="G22" s="91">
        <f>2+1+4</f>
        <v>7</v>
      </c>
      <c r="H22" s="93">
        <f>G22/F22</f>
        <v>3.5</v>
      </c>
      <c r="I22" s="85" t="s">
        <v>290</v>
      </c>
      <c r="J22" s="1"/>
    </row>
    <row r="23" spans="1:10" ht="15" thickTop="1" x14ac:dyDescent="0.3">
      <c r="A23" s="36"/>
      <c r="B23" s="1"/>
      <c r="C23" s="1"/>
      <c r="D23" s="1"/>
      <c r="E23" s="1"/>
      <c r="F23" s="1"/>
      <c r="G23" s="1"/>
      <c r="H23" s="1"/>
      <c r="I23" s="1"/>
      <c r="J23" s="1"/>
    </row>
    <row r="24" spans="1:10" s="100" customFormat="1" ht="15.6" x14ac:dyDescent="0.3">
      <c r="A24" s="183">
        <v>3</v>
      </c>
      <c r="B24" s="182" t="s">
        <v>301</v>
      </c>
      <c r="C24" s="184"/>
      <c r="D24" s="184"/>
      <c r="E24" s="184"/>
      <c r="F24" s="184"/>
      <c r="G24" s="184"/>
      <c r="H24" s="184"/>
      <c r="I24" s="184"/>
      <c r="J24" s="103"/>
    </row>
    <row r="25" spans="1:10" x14ac:dyDescent="0.3">
      <c r="A25" s="36"/>
      <c r="B25" s="37" t="s">
        <v>11</v>
      </c>
      <c r="C25" s="40" t="s">
        <v>492</v>
      </c>
      <c r="D25" s="1"/>
      <c r="E25" s="1"/>
      <c r="F25" s="1"/>
      <c r="G25" s="1"/>
      <c r="H25" s="1"/>
      <c r="I25" s="1"/>
      <c r="J25" s="1"/>
    </row>
    <row r="26" spans="1:10" x14ac:dyDescent="0.3">
      <c r="A26" s="36"/>
      <c r="B26" s="37" t="s">
        <v>12</v>
      </c>
      <c r="C26" s="40" t="s">
        <v>492</v>
      </c>
      <c r="D26" s="1"/>
      <c r="E26" s="1"/>
      <c r="F26" s="1"/>
      <c r="G26" s="1"/>
      <c r="H26" s="1"/>
      <c r="I26" s="1"/>
      <c r="J26" s="1"/>
    </row>
    <row r="27" spans="1:10" x14ac:dyDescent="0.3">
      <c r="A27" s="36"/>
      <c r="B27" s="1"/>
      <c r="C27" s="1"/>
      <c r="D27" s="1"/>
      <c r="E27" s="1"/>
      <c r="F27" s="1"/>
      <c r="G27" s="1"/>
      <c r="H27" s="1"/>
      <c r="I27" s="1"/>
      <c r="J27" s="1"/>
    </row>
    <row r="28" spans="1:10" ht="30.6" thickBot="1" x14ac:dyDescent="0.35">
      <c r="A28" s="36"/>
      <c r="B28" s="1"/>
      <c r="C28" s="294" t="s">
        <v>13</v>
      </c>
      <c r="D28" s="294"/>
      <c r="E28" s="294"/>
      <c r="F28" s="82" t="s">
        <v>64</v>
      </c>
      <c r="G28" s="82" t="s">
        <v>65</v>
      </c>
      <c r="H28" s="163" t="s">
        <v>24</v>
      </c>
      <c r="I28" s="169" t="s">
        <v>289</v>
      </c>
      <c r="J28" s="1"/>
    </row>
    <row r="29" spans="1:10" ht="32.1" customHeight="1" thickTop="1" thickBot="1" x14ac:dyDescent="0.35">
      <c r="A29" s="36"/>
      <c r="B29" s="1"/>
      <c r="C29" s="360" t="s">
        <v>296</v>
      </c>
      <c r="D29" s="360"/>
      <c r="E29" s="361"/>
      <c r="F29" s="92">
        <v>41</v>
      </c>
      <c r="G29" s="92">
        <v>41</v>
      </c>
      <c r="H29" s="84">
        <f>G29/F29</f>
        <v>1</v>
      </c>
      <c r="I29" s="85" t="s">
        <v>295</v>
      </c>
      <c r="J29" s="1"/>
    </row>
    <row r="30" spans="1:10" ht="32.1" customHeight="1" thickTop="1" thickBot="1" x14ac:dyDescent="0.35">
      <c r="A30" s="36"/>
      <c r="B30" s="1"/>
      <c r="C30" s="360" t="s">
        <v>297</v>
      </c>
      <c r="D30" s="360"/>
      <c r="E30" s="361"/>
      <c r="F30" s="92">
        <v>27</v>
      </c>
      <c r="G30" s="92">
        <v>27</v>
      </c>
      <c r="H30" s="84">
        <f>G30/F30</f>
        <v>1</v>
      </c>
      <c r="I30" s="85" t="s">
        <v>295</v>
      </c>
      <c r="J30" s="1"/>
    </row>
    <row r="31" spans="1:10" ht="32.1" customHeight="1" thickTop="1" thickBot="1" x14ac:dyDescent="0.35">
      <c r="A31" s="36"/>
      <c r="B31" s="1"/>
      <c r="C31" s="360" t="s">
        <v>298</v>
      </c>
      <c r="D31" s="360"/>
      <c r="E31" s="361"/>
      <c r="F31" s="176">
        <v>7</v>
      </c>
      <c r="G31" s="176">
        <v>7</v>
      </c>
      <c r="H31" s="84">
        <f>G31/F31</f>
        <v>1</v>
      </c>
      <c r="I31" s="85" t="s">
        <v>295</v>
      </c>
      <c r="J31" s="1"/>
    </row>
    <row r="32" spans="1:10" ht="32.1" customHeight="1" thickTop="1" thickBot="1" x14ac:dyDescent="0.35">
      <c r="A32" s="36"/>
      <c r="B32" s="1"/>
      <c r="C32" s="362" t="s">
        <v>299</v>
      </c>
      <c r="D32" s="362"/>
      <c r="E32" s="363"/>
      <c r="F32" s="157">
        <v>11877</v>
      </c>
      <c r="G32" s="158">
        <v>8004</v>
      </c>
      <c r="H32" s="177">
        <f>G32/F32</f>
        <v>0.67390755241222533</v>
      </c>
      <c r="I32" s="227" t="s">
        <v>295</v>
      </c>
      <c r="J32" s="1"/>
    </row>
    <row r="33" spans="1:10" ht="32.1" customHeight="1" thickBot="1" x14ac:dyDescent="0.35">
      <c r="A33" s="36"/>
      <c r="B33" s="1"/>
      <c r="C33" s="364" t="s">
        <v>300</v>
      </c>
      <c r="D33" s="364"/>
      <c r="E33" s="365"/>
      <c r="F33" s="156">
        <f>SUM(F29:F32)</f>
        <v>11952</v>
      </c>
      <c r="G33" s="159">
        <f>SUM(G29:G32)</f>
        <v>8079</v>
      </c>
      <c r="H33" s="178">
        <f>G33/F33</f>
        <v>0.67595381526104414</v>
      </c>
      <c r="I33" s="228" t="s">
        <v>295</v>
      </c>
      <c r="J33" s="1"/>
    </row>
    <row r="34" spans="1:10" ht="14.4" customHeight="1" thickTop="1" x14ac:dyDescent="0.3">
      <c r="A34" s="36"/>
      <c r="B34" s="1"/>
      <c r="C34" s="103"/>
      <c r="D34" s="103"/>
      <c r="E34" s="103"/>
      <c r="F34" s="103"/>
      <c r="G34" s="103"/>
      <c r="H34" s="103"/>
      <c r="I34" s="1"/>
      <c r="J34" s="1"/>
    </row>
    <row r="35" spans="1:10" ht="14.4" customHeight="1" x14ac:dyDescent="0.3">
      <c r="A35" s="36"/>
      <c r="B35" s="1"/>
      <c r="C35" s="1"/>
      <c r="D35" s="1"/>
      <c r="E35" s="1"/>
      <c r="F35" s="1"/>
      <c r="G35" s="1"/>
      <c r="H35" s="1"/>
      <c r="I35" s="1"/>
      <c r="J35" s="1"/>
    </row>
    <row r="36" spans="1:10" s="100" customFormat="1" ht="15.6" x14ac:dyDescent="0.3">
      <c r="A36" s="183">
        <v>4</v>
      </c>
      <c r="B36" s="182" t="s">
        <v>302</v>
      </c>
      <c r="C36" s="184"/>
      <c r="D36" s="184"/>
      <c r="E36" s="184"/>
      <c r="F36" s="184"/>
      <c r="G36" s="184"/>
      <c r="H36" s="184"/>
      <c r="I36" s="184"/>
      <c r="J36" s="103"/>
    </row>
    <row r="37" spans="1:10" x14ac:dyDescent="0.3">
      <c r="A37" s="36"/>
      <c r="B37" s="37" t="s">
        <v>11</v>
      </c>
      <c r="C37" s="42" t="s">
        <v>531</v>
      </c>
      <c r="D37" s="1"/>
      <c r="E37" s="1"/>
      <c r="F37" s="1"/>
      <c r="G37" s="1"/>
      <c r="H37" s="1"/>
      <c r="I37" s="1"/>
      <c r="J37" s="1"/>
    </row>
    <row r="38" spans="1:10" x14ac:dyDescent="0.3">
      <c r="A38" s="36"/>
      <c r="B38" s="37" t="s">
        <v>12</v>
      </c>
      <c r="C38" s="38" t="s">
        <v>502</v>
      </c>
      <c r="D38" s="1"/>
      <c r="E38" s="1"/>
      <c r="F38" s="1"/>
      <c r="G38" s="1"/>
      <c r="H38" s="1"/>
      <c r="I38" s="1"/>
      <c r="J38" s="1"/>
    </row>
    <row r="39" spans="1:10" x14ac:dyDescent="0.3">
      <c r="A39" s="36"/>
      <c r="B39" s="1"/>
      <c r="C39" s="1"/>
      <c r="D39" s="1"/>
      <c r="E39" s="1"/>
      <c r="F39" s="1"/>
      <c r="G39" s="1"/>
      <c r="H39" s="1"/>
      <c r="I39" s="1"/>
      <c r="J39" s="1"/>
    </row>
    <row r="40" spans="1:10" ht="27.6" customHeight="1" thickBot="1" x14ac:dyDescent="0.35">
      <c r="A40" s="36"/>
      <c r="B40" s="1"/>
      <c r="C40" s="293" t="s">
        <v>13</v>
      </c>
      <c r="D40" s="293"/>
      <c r="E40" s="293"/>
      <c r="F40" s="165" t="s">
        <v>34</v>
      </c>
      <c r="G40" s="165" t="s">
        <v>44</v>
      </c>
      <c r="H40" s="165" t="s">
        <v>24</v>
      </c>
      <c r="I40" s="169" t="s">
        <v>289</v>
      </c>
      <c r="J40" s="1"/>
    </row>
    <row r="41" spans="1:10" ht="32.1" customHeight="1" thickTop="1" thickBot="1" x14ac:dyDescent="0.35">
      <c r="A41" s="36"/>
      <c r="B41" s="1"/>
      <c r="C41" s="300" t="s">
        <v>303</v>
      </c>
      <c r="D41" s="300"/>
      <c r="E41" s="301"/>
      <c r="F41" s="9" t="s">
        <v>1</v>
      </c>
      <c r="G41" s="9">
        <v>448</v>
      </c>
      <c r="H41" s="114" t="s">
        <v>584</v>
      </c>
      <c r="I41" s="85" t="s">
        <v>304</v>
      </c>
      <c r="J41" s="1"/>
    </row>
    <row r="42" spans="1:10" ht="15" thickTop="1" x14ac:dyDescent="0.3">
      <c r="A42" s="36"/>
      <c r="B42" s="1"/>
      <c r="C42" s="1"/>
      <c r="D42" s="1"/>
      <c r="E42" s="1"/>
      <c r="F42" s="1"/>
      <c r="G42" s="1"/>
      <c r="H42" s="1"/>
      <c r="I42" s="1"/>
      <c r="J42" s="1"/>
    </row>
    <row r="43" spans="1:10" x14ac:dyDescent="0.3">
      <c r="A43" s="36"/>
      <c r="B43" s="1"/>
      <c r="C43" s="1"/>
      <c r="D43" s="1"/>
      <c r="E43" s="1"/>
      <c r="F43" s="1"/>
      <c r="G43" s="1"/>
      <c r="H43" s="1"/>
      <c r="I43" s="1"/>
      <c r="J43" s="1"/>
    </row>
    <row r="44" spans="1:10" ht="29.4" hidden="1" customHeight="1" x14ac:dyDescent="0.3">
      <c r="A44" s="118">
        <v>5</v>
      </c>
      <c r="B44" s="348" t="s">
        <v>305</v>
      </c>
      <c r="C44" s="348"/>
      <c r="D44" s="348"/>
      <c r="E44" s="348"/>
      <c r="F44" s="348"/>
      <c r="G44" s="348"/>
      <c r="H44" s="348"/>
      <c r="I44" s="348"/>
      <c r="J44" s="1"/>
    </row>
    <row r="45" spans="1:10" hidden="1" x14ac:dyDescent="0.3">
      <c r="A45" s="36"/>
      <c r="B45" s="37" t="s">
        <v>11</v>
      </c>
      <c r="C45" s="40" t="s">
        <v>393</v>
      </c>
      <c r="D45" s="1"/>
      <c r="E45" s="1"/>
      <c r="F45" s="1"/>
      <c r="G45" s="1"/>
      <c r="H45" s="1"/>
      <c r="I45" s="1"/>
      <c r="J45" s="1"/>
    </row>
    <row r="46" spans="1:10" hidden="1" x14ac:dyDescent="0.3">
      <c r="A46" s="36"/>
      <c r="B46" s="37" t="s">
        <v>12</v>
      </c>
      <c r="C46" s="38" t="s">
        <v>497</v>
      </c>
      <c r="D46" s="1"/>
      <c r="E46" s="1"/>
      <c r="F46" s="1"/>
      <c r="G46" s="1"/>
      <c r="H46" s="1"/>
      <c r="I46" s="1"/>
      <c r="J46" s="1"/>
    </row>
    <row r="47" spans="1:10" hidden="1" x14ac:dyDescent="0.3">
      <c r="A47" s="36"/>
      <c r="B47" s="1"/>
      <c r="C47" s="1"/>
      <c r="D47" s="1"/>
      <c r="E47" s="1"/>
      <c r="F47" s="1"/>
      <c r="G47" s="1"/>
      <c r="H47" s="1"/>
      <c r="I47" s="1"/>
      <c r="J47" s="1"/>
    </row>
    <row r="48" spans="1:10" ht="15" hidden="1" thickBot="1" x14ac:dyDescent="0.35">
      <c r="A48" s="36"/>
      <c r="B48" s="1"/>
      <c r="C48" s="349" t="s">
        <v>13</v>
      </c>
      <c r="D48" s="349"/>
      <c r="E48" s="349"/>
      <c r="F48" s="237" t="s">
        <v>22</v>
      </c>
      <c r="G48" s="237" t="s">
        <v>23</v>
      </c>
      <c r="H48" s="237" t="s">
        <v>24</v>
      </c>
      <c r="I48" s="236" t="s">
        <v>289</v>
      </c>
      <c r="J48" s="1"/>
    </row>
    <row r="49" spans="1:10" ht="32.1" hidden="1" customHeight="1" thickTop="1" thickBot="1" x14ac:dyDescent="0.35">
      <c r="A49" s="36"/>
      <c r="B49" s="1"/>
      <c r="C49" s="345" t="s">
        <v>306</v>
      </c>
      <c r="D49" s="345"/>
      <c r="E49" s="346"/>
      <c r="F49" s="221" t="s">
        <v>1</v>
      </c>
      <c r="G49" s="221" t="s">
        <v>1</v>
      </c>
      <c r="H49" s="65" t="s">
        <v>1</v>
      </c>
      <c r="I49" s="90" t="s">
        <v>304</v>
      </c>
      <c r="J49" s="1"/>
    </row>
    <row r="50" spans="1:10" x14ac:dyDescent="0.3">
      <c r="A50" s="36"/>
      <c r="B50" s="1"/>
      <c r="C50" s="1"/>
      <c r="D50" s="1"/>
      <c r="E50" s="1"/>
      <c r="F50" s="1"/>
      <c r="G50" s="1"/>
      <c r="H50" s="1"/>
      <c r="I50" s="1"/>
      <c r="J50" s="1"/>
    </row>
    <row r="51" spans="1:10" ht="15.6" hidden="1" x14ac:dyDescent="0.3">
      <c r="A51" s="36">
        <v>6</v>
      </c>
      <c r="B51" s="24" t="s">
        <v>307</v>
      </c>
      <c r="C51" s="1"/>
      <c r="D51" s="1"/>
      <c r="E51" s="1"/>
      <c r="F51" s="1"/>
      <c r="G51" s="1"/>
      <c r="H51" s="1"/>
      <c r="I51" s="1"/>
      <c r="J51" s="1"/>
    </row>
    <row r="52" spans="1:10" hidden="1" x14ac:dyDescent="0.3">
      <c r="A52" s="36"/>
      <c r="B52" s="37" t="s">
        <v>11</v>
      </c>
      <c r="C52" s="40" t="s">
        <v>393</v>
      </c>
      <c r="D52" s="1"/>
      <c r="E52" s="1"/>
      <c r="F52" s="1"/>
      <c r="G52" s="1"/>
      <c r="H52" s="1"/>
      <c r="I52" s="1"/>
      <c r="J52" s="1"/>
    </row>
    <row r="53" spans="1:10" hidden="1" x14ac:dyDescent="0.3">
      <c r="A53" s="36"/>
      <c r="B53" s="37" t="s">
        <v>12</v>
      </c>
      <c r="C53" s="40"/>
      <c r="D53" s="1"/>
      <c r="E53" s="1"/>
      <c r="F53" s="1"/>
      <c r="G53" s="1"/>
      <c r="H53" s="1"/>
      <c r="I53" s="1"/>
      <c r="J53" s="1"/>
    </row>
    <row r="54" spans="1:10" hidden="1" x14ac:dyDescent="0.3">
      <c r="A54" s="36"/>
      <c r="B54" s="1"/>
      <c r="C54" s="1"/>
      <c r="D54" s="1"/>
      <c r="E54" s="1"/>
      <c r="F54" s="1"/>
      <c r="G54" s="1"/>
      <c r="H54" s="1"/>
      <c r="I54" s="1"/>
      <c r="J54" s="1"/>
    </row>
    <row r="55" spans="1:10" ht="15" hidden="1" thickBot="1" x14ac:dyDescent="0.35">
      <c r="A55" s="36"/>
      <c r="B55" s="1"/>
      <c r="C55" s="349" t="s">
        <v>13</v>
      </c>
      <c r="D55" s="349"/>
      <c r="E55" s="349"/>
      <c r="F55" s="237" t="s">
        <v>22</v>
      </c>
      <c r="G55" s="237" t="s">
        <v>44</v>
      </c>
      <c r="H55" s="237" t="s">
        <v>24</v>
      </c>
      <c r="I55" s="236" t="s">
        <v>289</v>
      </c>
      <c r="J55" s="1"/>
    </row>
    <row r="56" spans="1:10" ht="32.1" hidden="1" customHeight="1" thickTop="1" thickBot="1" x14ac:dyDescent="0.35">
      <c r="A56" s="36"/>
      <c r="B56" s="1"/>
      <c r="C56" s="345" t="s">
        <v>308</v>
      </c>
      <c r="D56" s="345"/>
      <c r="E56" s="346"/>
      <c r="F56" s="221" t="s">
        <v>1</v>
      </c>
      <c r="G56" s="221" t="s">
        <v>1</v>
      </c>
      <c r="H56" s="65" t="s">
        <v>1</v>
      </c>
      <c r="I56" s="90" t="s">
        <v>309</v>
      </c>
      <c r="J56" s="1"/>
    </row>
    <row r="57" spans="1:10" x14ac:dyDescent="0.3">
      <c r="A57" s="36"/>
      <c r="B57" s="1"/>
      <c r="C57" s="1"/>
      <c r="D57" s="1"/>
      <c r="E57" s="1"/>
      <c r="F57" s="1"/>
      <c r="G57" s="1"/>
      <c r="H57" s="1"/>
      <c r="I57" s="1"/>
      <c r="J57" s="1"/>
    </row>
    <row r="58" spans="1:10" ht="15.6" x14ac:dyDescent="0.3">
      <c r="A58" s="196">
        <v>7</v>
      </c>
      <c r="B58" s="189" t="s">
        <v>310</v>
      </c>
      <c r="C58" s="190"/>
      <c r="D58" s="190"/>
      <c r="E58" s="190"/>
      <c r="F58" s="190"/>
      <c r="G58" s="190"/>
      <c r="H58" s="190"/>
      <c r="I58" s="190"/>
      <c r="J58" s="1"/>
    </row>
    <row r="59" spans="1:10" x14ac:dyDescent="0.3">
      <c r="A59" s="36"/>
      <c r="B59" s="37" t="s">
        <v>46</v>
      </c>
      <c r="C59" s="40" t="s">
        <v>493</v>
      </c>
      <c r="D59" s="1"/>
      <c r="E59" s="1"/>
      <c r="F59" s="1"/>
      <c r="G59" s="1"/>
      <c r="H59" s="1"/>
      <c r="I59" s="1"/>
      <c r="J59" s="1"/>
    </row>
    <row r="60" spans="1:10" x14ac:dyDescent="0.3">
      <c r="A60" s="36"/>
      <c r="B60" s="37" t="s">
        <v>45</v>
      </c>
      <c r="C60" s="40" t="s">
        <v>494</v>
      </c>
      <c r="D60" s="1"/>
      <c r="E60" s="1"/>
      <c r="F60" s="1"/>
      <c r="G60" s="1"/>
      <c r="H60" s="1"/>
      <c r="I60" s="1"/>
      <c r="J60" s="1"/>
    </row>
    <row r="61" spans="1:10" x14ac:dyDescent="0.3">
      <c r="A61" s="36"/>
      <c r="B61" s="1"/>
      <c r="C61" s="1"/>
      <c r="D61" s="1"/>
      <c r="E61" s="1"/>
      <c r="F61" s="1"/>
      <c r="G61" s="1"/>
      <c r="H61" s="1"/>
      <c r="I61" s="1"/>
      <c r="J61" s="1"/>
    </row>
    <row r="62" spans="1:10" ht="15" thickBot="1" x14ac:dyDescent="0.35">
      <c r="A62" s="36"/>
      <c r="B62" s="1"/>
      <c r="C62" s="350" t="s">
        <v>13</v>
      </c>
      <c r="D62" s="350"/>
      <c r="E62" s="350"/>
      <c r="F62" s="168" t="s">
        <v>22</v>
      </c>
      <c r="G62" s="168" t="s">
        <v>44</v>
      </c>
      <c r="H62" s="168" t="s">
        <v>24</v>
      </c>
      <c r="I62" s="169" t="s">
        <v>289</v>
      </c>
      <c r="J62" s="1"/>
    </row>
    <row r="63" spans="1:10" ht="32.1" customHeight="1" thickTop="1" thickBot="1" x14ac:dyDescent="0.35">
      <c r="A63" s="36"/>
      <c r="B63" s="1"/>
      <c r="C63" s="353" t="s">
        <v>394</v>
      </c>
      <c r="D63" s="353"/>
      <c r="E63" s="354"/>
      <c r="F63" s="115"/>
      <c r="G63" s="115"/>
      <c r="H63" s="116"/>
      <c r="I63" s="117"/>
      <c r="J63" s="1"/>
    </row>
    <row r="64" spans="1:10" ht="32.1" customHeight="1" thickBot="1" x14ac:dyDescent="0.35">
      <c r="A64" s="36"/>
      <c r="B64" s="1"/>
      <c r="C64" s="355" t="s">
        <v>395</v>
      </c>
      <c r="D64" s="355"/>
      <c r="E64" s="356"/>
      <c r="F64" s="113">
        <v>0.95</v>
      </c>
      <c r="G64" s="113">
        <v>0.98</v>
      </c>
      <c r="H64" s="114">
        <f>G64/F64</f>
        <v>1.0315789473684212</v>
      </c>
      <c r="I64" s="229" t="s">
        <v>309</v>
      </c>
      <c r="J64" s="1"/>
    </row>
    <row r="65" spans="1:10" ht="32.1" customHeight="1" thickTop="1" thickBot="1" x14ac:dyDescent="0.35">
      <c r="A65" s="36"/>
      <c r="B65" s="1"/>
      <c r="C65" s="355" t="s">
        <v>396</v>
      </c>
      <c r="D65" s="355"/>
      <c r="E65" s="356"/>
      <c r="F65" s="65">
        <v>0.95</v>
      </c>
      <c r="G65" s="65">
        <v>0.95</v>
      </c>
      <c r="H65" s="114">
        <f>G65/F65</f>
        <v>1</v>
      </c>
      <c r="I65" s="230" t="s">
        <v>309</v>
      </c>
      <c r="J65" s="1"/>
    </row>
    <row r="66" spans="1:10" s="73" customFormat="1" ht="32.1" customHeight="1" thickTop="1" thickBot="1" x14ac:dyDescent="0.35">
      <c r="A66" s="118"/>
      <c r="B66" s="140"/>
      <c r="C66" s="351" t="s">
        <v>397</v>
      </c>
      <c r="D66" s="351"/>
      <c r="E66" s="352"/>
      <c r="F66" s="65">
        <v>0.95</v>
      </c>
      <c r="G66" s="65">
        <v>0.95</v>
      </c>
      <c r="H66" s="114">
        <f>G66/F66</f>
        <v>1</v>
      </c>
      <c r="I66" s="230" t="s">
        <v>309</v>
      </c>
      <c r="J66" s="140"/>
    </row>
    <row r="67" spans="1:10" ht="61.95" customHeight="1" thickTop="1" thickBot="1" x14ac:dyDescent="0.35">
      <c r="A67" s="36"/>
      <c r="B67" s="1"/>
      <c r="C67" s="300" t="s">
        <v>398</v>
      </c>
      <c r="D67" s="300"/>
      <c r="E67" s="301"/>
      <c r="F67" s="170" t="s">
        <v>399</v>
      </c>
      <c r="G67" s="170" t="s">
        <v>533</v>
      </c>
      <c r="H67" s="133">
        <v>1</v>
      </c>
      <c r="I67" s="230" t="s">
        <v>309</v>
      </c>
      <c r="J67" s="1"/>
    </row>
    <row r="68" spans="1:10" ht="61.95" customHeight="1" thickTop="1" thickBot="1" x14ac:dyDescent="0.35">
      <c r="A68" s="36"/>
      <c r="B68" s="1"/>
      <c r="C68" s="300" t="s">
        <v>400</v>
      </c>
      <c r="D68" s="300"/>
      <c r="E68" s="301"/>
      <c r="F68" s="170" t="s">
        <v>401</v>
      </c>
      <c r="G68" s="170" t="s">
        <v>534</v>
      </c>
      <c r="H68" s="133">
        <v>1</v>
      </c>
      <c r="I68" s="230" t="s">
        <v>309</v>
      </c>
      <c r="J68" s="1"/>
    </row>
    <row r="69" spans="1:10" ht="81" customHeight="1" thickTop="1" thickBot="1" x14ac:dyDescent="0.35">
      <c r="A69" s="36"/>
      <c r="B69" s="1"/>
      <c r="C69" s="300" t="s">
        <v>402</v>
      </c>
      <c r="D69" s="300"/>
      <c r="E69" s="301"/>
      <c r="F69" s="65">
        <v>0.85</v>
      </c>
      <c r="G69" s="65">
        <v>0.57999999999999996</v>
      </c>
      <c r="H69" s="195">
        <f>G69/F69</f>
        <v>0.68235294117647061</v>
      </c>
      <c r="I69" s="230" t="s">
        <v>309</v>
      </c>
      <c r="J69" s="1"/>
    </row>
    <row r="70" spans="1:10" ht="15" thickTop="1" x14ac:dyDescent="0.3">
      <c r="A70" s="19"/>
      <c r="B70" s="1"/>
      <c r="C70" s="1"/>
      <c r="D70" s="1"/>
      <c r="E70" s="1"/>
      <c r="F70" s="1"/>
      <c r="G70" s="1"/>
      <c r="H70" s="1"/>
      <c r="I70" s="1"/>
      <c r="J70" s="1"/>
    </row>
    <row r="71" spans="1:10" ht="15.6" x14ac:dyDescent="0.3">
      <c r="A71" s="208">
        <v>8</v>
      </c>
      <c r="B71" s="182" t="s">
        <v>511</v>
      </c>
      <c r="C71" s="210"/>
      <c r="D71" s="210"/>
      <c r="E71" s="210"/>
      <c r="F71" s="210"/>
      <c r="G71" s="210"/>
      <c r="H71" s="210"/>
      <c r="I71" s="210"/>
      <c r="J71" s="1"/>
    </row>
    <row r="72" spans="1:10" x14ac:dyDescent="0.3">
      <c r="A72" s="36"/>
      <c r="B72" s="37" t="s">
        <v>512</v>
      </c>
      <c r="C72" s="40"/>
      <c r="D72" s="1"/>
      <c r="E72" s="1"/>
      <c r="F72" s="1"/>
      <c r="G72" s="1"/>
      <c r="H72" s="1"/>
      <c r="I72" s="1"/>
      <c r="J72" s="1"/>
    </row>
    <row r="73" spans="1:10" x14ac:dyDescent="0.3">
      <c r="A73" s="36"/>
      <c r="B73" s="37" t="s">
        <v>12</v>
      </c>
      <c r="C73" s="40" t="s">
        <v>317</v>
      </c>
      <c r="D73" s="1"/>
      <c r="E73" s="1"/>
      <c r="F73" s="1"/>
      <c r="G73" s="1"/>
      <c r="H73" s="1"/>
      <c r="I73" s="1"/>
      <c r="J73" s="1"/>
    </row>
    <row r="74" spans="1:10" x14ac:dyDescent="0.3">
      <c r="A74" s="36"/>
      <c r="B74" s="1"/>
      <c r="C74" s="1"/>
      <c r="D74" s="1"/>
      <c r="E74" s="1"/>
      <c r="F74" s="1"/>
      <c r="G74" s="1"/>
      <c r="H74" s="1"/>
      <c r="I74" s="1"/>
      <c r="J74" s="1"/>
    </row>
    <row r="75" spans="1:10" ht="28.2" thickBot="1" x14ac:dyDescent="0.35">
      <c r="A75" s="36"/>
      <c r="B75" s="1"/>
      <c r="C75" s="293" t="s">
        <v>13</v>
      </c>
      <c r="D75" s="293"/>
      <c r="E75" s="293"/>
      <c r="F75" s="169" t="s">
        <v>64</v>
      </c>
      <c r="G75" s="169" t="s">
        <v>65</v>
      </c>
      <c r="H75" s="165" t="s">
        <v>24</v>
      </c>
      <c r="I75" s="169" t="s">
        <v>289</v>
      </c>
      <c r="J75" s="1"/>
    </row>
    <row r="76" spans="1:10" ht="28.2" customHeight="1" thickTop="1" thickBot="1" x14ac:dyDescent="0.35">
      <c r="A76" s="36"/>
      <c r="B76" s="1"/>
      <c r="C76" s="300" t="s">
        <v>522</v>
      </c>
      <c r="D76" s="300"/>
      <c r="E76" s="301"/>
      <c r="F76" s="9" t="s">
        <v>1</v>
      </c>
      <c r="G76" s="9">
        <v>392</v>
      </c>
      <c r="H76" s="133" t="s">
        <v>1</v>
      </c>
      <c r="I76" s="85" t="s">
        <v>309</v>
      </c>
      <c r="J76" s="1"/>
    </row>
    <row r="77" spans="1:10" s="141" customFormat="1" ht="28.2" customHeight="1" thickTop="1" x14ac:dyDescent="0.3">
      <c r="A77" s="36"/>
      <c r="B77" s="1"/>
      <c r="C77" s="79"/>
      <c r="D77" s="79"/>
      <c r="E77" s="79"/>
      <c r="F77" s="222"/>
      <c r="G77" s="222"/>
      <c r="H77" s="251"/>
      <c r="I77" s="89"/>
      <c r="J77" s="1"/>
    </row>
    <row r="78" spans="1:10" ht="16.05" customHeight="1" x14ac:dyDescent="0.3">
      <c r="A78" s="196">
        <v>9</v>
      </c>
      <c r="B78" s="189" t="s">
        <v>314</v>
      </c>
      <c r="C78" s="190"/>
      <c r="D78" s="190"/>
      <c r="E78" s="190"/>
      <c r="F78" s="190"/>
      <c r="G78" s="190"/>
      <c r="H78" s="190"/>
      <c r="I78" s="190"/>
      <c r="J78" s="1"/>
    </row>
    <row r="79" spans="1:10" ht="15.6" customHeight="1" x14ac:dyDescent="0.3">
      <c r="A79" s="36"/>
      <c r="B79" s="37" t="s">
        <v>11</v>
      </c>
      <c r="C79" s="40" t="s">
        <v>403</v>
      </c>
      <c r="D79" s="1"/>
      <c r="E79" s="1"/>
      <c r="F79" s="1"/>
      <c r="G79" s="1"/>
      <c r="H79" s="1"/>
      <c r="I79" s="1"/>
      <c r="J79" s="1"/>
    </row>
    <row r="80" spans="1:10" x14ac:dyDescent="0.3">
      <c r="A80" s="36"/>
      <c r="B80" s="37" t="s">
        <v>12</v>
      </c>
      <c r="C80" s="40" t="s">
        <v>317</v>
      </c>
      <c r="D80" s="1"/>
      <c r="E80" s="1"/>
      <c r="F80" s="1"/>
      <c r="G80" s="1"/>
      <c r="H80" s="1"/>
      <c r="I80" s="1"/>
      <c r="J80" s="1"/>
    </row>
    <row r="81" spans="1:10" x14ac:dyDescent="0.3">
      <c r="A81" s="36"/>
      <c r="B81" s="1"/>
      <c r="C81" s="1"/>
      <c r="D81" s="1"/>
      <c r="E81" s="1"/>
      <c r="F81" s="1"/>
      <c r="G81" s="1"/>
      <c r="H81" s="1"/>
      <c r="I81" s="1"/>
      <c r="J81" s="1"/>
    </row>
    <row r="82" spans="1:10" ht="28.2" thickBot="1" x14ac:dyDescent="0.35">
      <c r="A82" s="36"/>
      <c r="B82" s="1"/>
      <c r="C82" s="293" t="s">
        <v>13</v>
      </c>
      <c r="D82" s="293"/>
      <c r="E82" s="293"/>
      <c r="F82" s="169" t="s">
        <v>64</v>
      </c>
      <c r="G82" s="169" t="s">
        <v>65</v>
      </c>
      <c r="H82" s="165" t="s">
        <v>24</v>
      </c>
      <c r="I82" s="169" t="s">
        <v>289</v>
      </c>
      <c r="J82" s="1"/>
    </row>
    <row r="83" spans="1:10" ht="28.2" customHeight="1" thickTop="1" thickBot="1" x14ac:dyDescent="0.35">
      <c r="A83" s="36"/>
      <c r="B83" s="1"/>
      <c r="C83" s="300" t="s">
        <v>311</v>
      </c>
      <c r="D83" s="300"/>
      <c r="E83" s="301"/>
      <c r="F83" s="9" t="s">
        <v>1</v>
      </c>
      <c r="G83" s="9">
        <v>323</v>
      </c>
      <c r="H83" s="69" t="s">
        <v>1</v>
      </c>
      <c r="I83" s="85" t="s">
        <v>313</v>
      </c>
      <c r="J83" s="1"/>
    </row>
    <row r="84" spans="1:10" ht="28.2" customHeight="1" thickTop="1" thickBot="1" x14ac:dyDescent="0.35">
      <c r="A84" s="36"/>
      <c r="B84" s="1"/>
      <c r="C84" s="300" t="s">
        <v>312</v>
      </c>
      <c r="D84" s="300"/>
      <c r="E84" s="301"/>
      <c r="F84" s="9">
        <v>44</v>
      </c>
      <c r="G84" s="9">
        <v>44</v>
      </c>
      <c r="H84" s="69">
        <f>G84/F84</f>
        <v>1</v>
      </c>
      <c r="I84" s="85" t="s">
        <v>313</v>
      </c>
      <c r="J84" s="1"/>
    </row>
    <row r="85" spans="1:10" ht="21.6" customHeight="1" thickTop="1" x14ac:dyDescent="0.3">
      <c r="A85" s="36"/>
      <c r="B85" s="1"/>
      <c r="C85" s="1"/>
      <c r="D85" s="1"/>
      <c r="E85" s="1"/>
      <c r="F85" s="1"/>
      <c r="G85" s="1"/>
      <c r="H85" s="1"/>
      <c r="I85" s="1"/>
      <c r="J85" s="1"/>
    </row>
    <row r="86" spans="1:10" ht="15.6" x14ac:dyDescent="0.3">
      <c r="A86" s="196">
        <v>10</v>
      </c>
      <c r="B86" s="189" t="s">
        <v>315</v>
      </c>
      <c r="C86" s="190"/>
      <c r="D86" s="190"/>
      <c r="E86" s="190"/>
      <c r="F86" s="190"/>
      <c r="G86" s="190"/>
      <c r="H86" s="190"/>
      <c r="I86" s="190"/>
      <c r="J86" s="1"/>
    </row>
    <row r="87" spans="1:10" x14ac:dyDescent="0.3">
      <c r="A87" s="36"/>
      <c r="B87" s="37" t="s">
        <v>11</v>
      </c>
      <c r="C87" s="40" t="s">
        <v>404</v>
      </c>
      <c r="D87" s="1"/>
      <c r="E87" s="1"/>
      <c r="F87" s="1"/>
      <c r="G87" s="1"/>
      <c r="H87" s="1"/>
      <c r="I87" s="1"/>
      <c r="J87" s="1"/>
    </row>
    <row r="88" spans="1:10" x14ac:dyDescent="0.3">
      <c r="A88" s="36"/>
      <c r="B88" s="37" t="s">
        <v>12</v>
      </c>
      <c r="C88" s="40" t="s">
        <v>317</v>
      </c>
      <c r="D88" s="1"/>
      <c r="E88" s="1"/>
      <c r="F88" s="1"/>
      <c r="G88" s="1"/>
      <c r="H88" s="1"/>
      <c r="I88" s="1"/>
      <c r="J88" s="1"/>
    </row>
    <row r="89" spans="1:10" x14ac:dyDescent="0.3">
      <c r="A89" s="36"/>
      <c r="B89" s="1"/>
      <c r="C89" s="1"/>
      <c r="D89" s="1"/>
      <c r="E89" s="1"/>
      <c r="F89" s="1"/>
      <c r="G89" s="1"/>
      <c r="H89" s="1"/>
      <c r="I89" s="1"/>
      <c r="J89" s="1"/>
    </row>
    <row r="90" spans="1:10" ht="15" thickBot="1" x14ac:dyDescent="0.35">
      <c r="A90" s="36"/>
      <c r="B90" s="1"/>
      <c r="C90" s="293" t="s">
        <v>13</v>
      </c>
      <c r="D90" s="293"/>
      <c r="E90" s="293"/>
      <c r="F90" s="165" t="s">
        <v>34</v>
      </c>
      <c r="G90" s="165" t="s">
        <v>44</v>
      </c>
      <c r="H90" s="165" t="s">
        <v>24</v>
      </c>
      <c r="I90" s="169" t="s">
        <v>289</v>
      </c>
      <c r="J90" s="1"/>
    </row>
    <row r="91" spans="1:10" ht="52.8" customHeight="1" thickTop="1" thickBot="1" x14ac:dyDescent="0.35">
      <c r="A91" s="36"/>
      <c r="B91" s="1"/>
      <c r="C91" s="300" t="s">
        <v>316</v>
      </c>
      <c r="D91" s="300"/>
      <c r="E91" s="301"/>
      <c r="F91" s="3">
        <v>130</v>
      </c>
      <c r="G91" s="3">
        <v>133</v>
      </c>
      <c r="H91" s="69">
        <f>G91/F91</f>
        <v>1.023076923076923</v>
      </c>
      <c r="I91" s="70" t="s">
        <v>313</v>
      </c>
      <c r="J91" s="1"/>
    </row>
    <row r="92" spans="1:10" ht="21.6" customHeight="1" thickTop="1" x14ac:dyDescent="0.3">
      <c r="A92" s="36"/>
      <c r="B92" s="1"/>
      <c r="C92" s="1"/>
      <c r="D92" s="1"/>
      <c r="E92" s="1"/>
      <c r="F92" s="1"/>
      <c r="G92" s="1"/>
      <c r="H92" s="1"/>
      <c r="I92" s="1"/>
      <c r="J92" s="1"/>
    </row>
    <row r="93" spans="1:10" ht="15.6" x14ac:dyDescent="0.3">
      <c r="A93" s="196">
        <v>11</v>
      </c>
      <c r="B93" s="189" t="s">
        <v>318</v>
      </c>
      <c r="C93" s="190"/>
      <c r="D93" s="190"/>
      <c r="E93" s="190"/>
      <c r="F93" s="190"/>
      <c r="G93" s="190"/>
      <c r="H93" s="190"/>
      <c r="I93" s="190"/>
      <c r="J93" s="1"/>
    </row>
    <row r="94" spans="1:10" x14ac:dyDescent="0.3">
      <c r="A94" s="36"/>
      <c r="B94" s="37" t="s">
        <v>11</v>
      </c>
      <c r="C94" s="40" t="s">
        <v>320</v>
      </c>
      <c r="D94" s="1"/>
      <c r="E94" s="1"/>
      <c r="F94" s="1"/>
      <c r="G94" s="1"/>
      <c r="H94" s="1"/>
      <c r="I94" s="1"/>
      <c r="J94" s="1"/>
    </row>
    <row r="95" spans="1:10" x14ac:dyDescent="0.3">
      <c r="A95" s="36"/>
      <c r="B95" s="37" t="s">
        <v>12</v>
      </c>
      <c r="C95" s="40" t="s">
        <v>62</v>
      </c>
      <c r="D95" s="1"/>
      <c r="E95" s="1"/>
      <c r="F95" s="1"/>
      <c r="G95" s="1"/>
      <c r="H95" s="1"/>
      <c r="I95" s="1"/>
      <c r="J95" s="1"/>
    </row>
    <row r="96" spans="1:10" x14ac:dyDescent="0.3">
      <c r="A96" s="36"/>
      <c r="B96" s="1"/>
      <c r="C96" s="1"/>
      <c r="D96" s="1"/>
      <c r="E96" s="1"/>
      <c r="F96" s="1"/>
      <c r="G96" s="1"/>
      <c r="H96" s="1"/>
      <c r="I96" s="1"/>
      <c r="J96" s="1"/>
    </row>
    <row r="97" spans="1:15" ht="28.2" thickBot="1" x14ac:dyDescent="0.35">
      <c r="A97" s="36"/>
      <c r="B97" s="1"/>
      <c r="C97" s="293" t="s">
        <v>13</v>
      </c>
      <c r="D97" s="293"/>
      <c r="E97" s="293"/>
      <c r="F97" s="169" t="s">
        <v>64</v>
      </c>
      <c r="G97" s="169" t="s">
        <v>65</v>
      </c>
      <c r="H97" s="165" t="s">
        <v>24</v>
      </c>
      <c r="I97" s="169" t="s">
        <v>289</v>
      </c>
      <c r="J97" s="1"/>
    </row>
    <row r="98" spans="1:15" ht="49.2" customHeight="1" thickTop="1" thickBot="1" x14ac:dyDescent="0.35">
      <c r="A98" s="36"/>
      <c r="B98" s="1"/>
      <c r="C98" s="300" t="s">
        <v>319</v>
      </c>
      <c r="D98" s="300"/>
      <c r="E98" s="301"/>
      <c r="F98" s="9">
        <v>1</v>
      </c>
      <c r="G98" s="9">
        <v>1</v>
      </c>
      <c r="H98" s="69">
        <f>G98/F98</f>
        <v>1</v>
      </c>
      <c r="I98" s="85" t="s">
        <v>313</v>
      </c>
      <c r="J98" s="1"/>
    </row>
    <row r="99" spans="1:15" ht="22.8" customHeight="1" thickTop="1" x14ac:dyDescent="0.3">
      <c r="A99" s="36"/>
      <c r="B99" s="1"/>
      <c r="C99" s="1"/>
      <c r="D99" s="1"/>
      <c r="E99" s="1"/>
      <c r="F99" s="1"/>
      <c r="G99" s="1"/>
      <c r="H99" s="1"/>
      <c r="I99" s="1"/>
      <c r="J99" s="1"/>
    </row>
    <row r="100" spans="1:15" ht="15.6" x14ac:dyDescent="0.3">
      <c r="A100" s="196">
        <v>12</v>
      </c>
      <c r="B100" s="189" t="s">
        <v>321</v>
      </c>
      <c r="C100" s="190"/>
      <c r="D100" s="190"/>
      <c r="E100" s="190"/>
      <c r="F100" s="190"/>
      <c r="G100" s="190"/>
      <c r="H100" s="190"/>
      <c r="I100" s="190"/>
      <c r="J100" s="1"/>
    </row>
    <row r="101" spans="1:15" x14ac:dyDescent="0.3">
      <c r="A101" s="36"/>
      <c r="B101" s="37" t="s">
        <v>11</v>
      </c>
      <c r="C101" s="245">
        <v>1</v>
      </c>
      <c r="D101" s="1"/>
      <c r="E101" s="1"/>
      <c r="F101" s="1"/>
      <c r="G101" s="1"/>
      <c r="H101" s="1"/>
      <c r="I101" s="1"/>
      <c r="J101" s="1"/>
    </row>
    <row r="102" spans="1:15" x14ac:dyDescent="0.3">
      <c r="A102" s="36"/>
      <c r="B102" s="37" t="s">
        <v>12</v>
      </c>
      <c r="C102" s="40" t="s">
        <v>405</v>
      </c>
      <c r="D102" s="1"/>
      <c r="E102" s="1"/>
      <c r="F102" s="1"/>
      <c r="G102" s="1"/>
      <c r="H102" s="1"/>
      <c r="I102" s="1"/>
      <c r="J102" s="1"/>
    </row>
    <row r="103" spans="1:15" ht="15" customHeight="1" x14ac:dyDescent="0.3">
      <c r="A103" s="36"/>
      <c r="B103" s="1"/>
      <c r="C103" s="1"/>
      <c r="D103" s="1"/>
      <c r="E103" s="1"/>
      <c r="F103" s="1"/>
      <c r="G103" s="1"/>
      <c r="H103" s="1"/>
      <c r="I103" s="1"/>
      <c r="J103" s="231"/>
      <c r="K103" s="74"/>
    </row>
    <row r="104" spans="1:15" s="73" customFormat="1" ht="28.05" customHeight="1" thickBot="1" x14ac:dyDescent="0.35">
      <c r="A104" s="118"/>
      <c r="B104" s="140"/>
      <c r="C104" s="293" t="s">
        <v>13</v>
      </c>
      <c r="D104" s="293"/>
      <c r="E104" s="293"/>
      <c r="F104" s="165" t="s">
        <v>34</v>
      </c>
      <c r="G104" s="165" t="s">
        <v>44</v>
      </c>
      <c r="H104" s="165" t="s">
        <v>24</v>
      </c>
      <c r="I104" s="169" t="s">
        <v>289</v>
      </c>
      <c r="J104" s="231"/>
      <c r="K104" s="74"/>
    </row>
    <row r="105" spans="1:15" ht="41.4" customHeight="1" thickTop="1" thickBot="1" x14ac:dyDescent="0.35">
      <c r="A105" s="36"/>
      <c r="B105" s="1"/>
      <c r="C105" s="300" t="s">
        <v>322</v>
      </c>
      <c r="D105" s="300"/>
      <c r="E105" s="301"/>
      <c r="F105" s="9">
        <v>1</v>
      </c>
      <c r="G105" s="9">
        <v>1</v>
      </c>
      <c r="H105" s="69">
        <f>G105/F105</f>
        <v>1</v>
      </c>
      <c r="I105" s="85" t="s">
        <v>323</v>
      </c>
      <c r="J105" s="232"/>
      <c r="K105" s="185"/>
      <c r="L105" s="78"/>
      <c r="M105" s="78"/>
      <c r="N105" s="78"/>
      <c r="O105" s="78"/>
    </row>
    <row r="106" spans="1:15" ht="41.4" customHeight="1" thickTop="1" thickBot="1" x14ac:dyDescent="0.35">
      <c r="A106" s="36"/>
      <c r="B106" s="1"/>
      <c r="C106" s="300" t="s">
        <v>532</v>
      </c>
      <c r="D106" s="300"/>
      <c r="E106" s="301"/>
      <c r="F106" s="9">
        <v>1</v>
      </c>
      <c r="G106" s="9">
        <v>1</v>
      </c>
      <c r="H106" s="69">
        <v>1</v>
      </c>
      <c r="I106" s="85" t="s">
        <v>323</v>
      </c>
      <c r="J106" s="233"/>
      <c r="K106" s="186"/>
      <c r="L106" s="186"/>
      <c r="M106" s="187"/>
      <c r="N106" s="188"/>
      <c r="O106" s="188"/>
    </row>
    <row r="107" spans="1:15" ht="24" customHeight="1" thickTop="1" x14ac:dyDescent="0.3">
      <c r="A107" s="36"/>
      <c r="B107" s="1"/>
      <c r="J107" s="233"/>
      <c r="K107" s="186"/>
      <c r="L107" s="186"/>
      <c r="M107" s="187"/>
      <c r="N107" s="188"/>
      <c r="O107" s="188"/>
    </row>
    <row r="108" spans="1:15" ht="20.399999999999999" customHeight="1" x14ac:dyDescent="0.3">
      <c r="A108" s="197">
        <v>13</v>
      </c>
      <c r="B108" s="191" t="s">
        <v>324</v>
      </c>
      <c r="C108" s="192"/>
      <c r="D108" s="192"/>
      <c r="E108" s="192"/>
      <c r="F108" s="192"/>
      <c r="G108" s="192"/>
      <c r="H108" s="192"/>
      <c r="I108" s="192"/>
      <c r="J108" s="234"/>
      <c r="K108" s="78"/>
      <c r="L108" s="78"/>
      <c r="M108" s="78"/>
      <c r="N108" s="78"/>
      <c r="O108" s="78"/>
    </row>
    <row r="109" spans="1:15" x14ac:dyDescent="0.3">
      <c r="A109" s="36"/>
      <c r="B109" s="37" t="s">
        <v>11</v>
      </c>
      <c r="C109" s="40" t="s">
        <v>412</v>
      </c>
      <c r="D109" s="1"/>
      <c r="E109" s="1"/>
      <c r="F109" s="1"/>
      <c r="G109" s="1"/>
      <c r="H109" s="1"/>
      <c r="I109" s="1"/>
      <c r="J109" s="234"/>
      <c r="K109" s="78"/>
      <c r="L109" s="78"/>
      <c r="M109" s="78"/>
      <c r="N109" s="78"/>
      <c r="O109" s="78"/>
    </row>
    <row r="110" spans="1:15" x14ac:dyDescent="0.3">
      <c r="A110" s="36"/>
      <c r="B110" s="37" t="s">
        <v>12</v>
      </c>
      <c r="C110" s="244" t="s">
        <v>413</v>
      </c>
      <c r="D110" s="231"/>
      <c r="E110" s="231"/>
      <c r="F110" s="231"/>
      <c r="G110" s="231"/>
      <c r="H110" s="231"/>
      <c r="I110" s="231"/>
      <c r="J110" s="234"/>
      <c r="K110" s="78"/>
      <c r="L110" s="78"/>
      <c r="M110" s="78"/>
      <c r="N110" s="78"/>
      <c r="O110" s="78"/>
    </row>
    <row r="111" spans="1:15" x14ac:dyDescent="0.3">
      <c r="A111" s="36"/>
      <c r="B111" s="1"/>
      <c r="C111" s="231"/>
      <c r="D111" s="231"/>
      <c r="E111" s="231"/>
      <c r="F111" s="231"/>
      <c r="G111" s="231"/>
      <c r="H111" s="231"/>
      <c r="I111" s="231"/>
      <c r="J111" s="234"/>
      <c r="K111" s="78"/>
      <c r="L111" s="78"/>
      <c r="M111" s="78"/>
      <c r="N111" s="78"/>
      <c r="O111" s="78"/>
    </row>
    <row r="112" spans="1:15" x14ac:dyDescent="0.3">
      <c r="A112" s="36"/>
      <c r="B112" s="1"/>
      <c r="C112" s="44"/>
      <c r="D112" s="44"/>
      <c r="E112" s="44"/>
      <c r="F112" s="44"/>
      <c r="G112" s="44"/>
      <c r="H112" s="44"/>
      <c r="I112" s="44"/>
      <c r="J112" s="234"/>
      <c r="K112" s="78"/>
      <c r="L112" s="78"/>
      <c r="M112" s="78"/>
      <c r="N112" s="78"/>
      <c r="O112" s="78"/>
    </row>
    <row r="113" spans="1:15" ht="15" thickBot="1" x14ac:dyDescent="0.35">
      <c r="A113" s="36"/>
      <c r="B113" s="1"/>
      <c r="C113" s="293" t="s">
        <v>13</v>
      </c>
      <c r="D113" s="293"/>
      <c r="E113" s="293"/>
      <c r="F113" s="169" t="s">
        <v>64</v>
      </c>
      <c r="G113" s="169" t="s">
        <v>498</v>
      </c>
      <c r="H113" s="165" t="s">
        <v>24</v>
      </c>
      <c r="I113" s="169" t="s">
        <v>289</v>
      </c>
      <c r="J113" s="234"/>
      <c r="K113" s="78"/>
      <c r="L113" s="78"/>
      <c r="M113" s="78"/>
      <c r="N113" s="78"/>
      <c r="O113" s="78"/>
    </row>
    <row r="114" spans="1:15" ht="33.6" customHeight="1" thickTop="1" thickBot="1" x14ac:dyDescent="0.35">
      <c r="A114" s="36"/>
      <c r="B114" s="1"/>
      <c r="C114" s="300" t="s">
        <v>325</v>
      </c>
      <c r="D114" s="300"/>
      <c r="E114" s="301"/>
      <c r="F114" s="9">
        <v>169</v>
      </c>
      <c r="G114" s="9">
        <v>157</v>
      </c>
      <c r="H114" s="69">
        <f>G114/F114</f>
        <v>0.92899408284023666</v>
      </c>
      <c r="I114" s="85" t="s">
        <v>323</v>
      </c>
      <c r="J114" s="234"/>
      <c r="K114" s="78"/>
      <c r="L114" s="78"/>
      <c r="M114" s="78"/>
      <c r="N114" s="78"/>
      <c r="O114" s="78"/>
    </row>
    <row r="115" spans="1:15" ht="15" customHeight="1" thickTop="1" x14ac:dyDescent="0.3">
      <c r="A115" s="150"/>
      <c r="B115" s="1"/>
      <c r="C115" s="1"/>
      <c r="D115" s="1"/>
      <c r="E115" s="1"/>
      <c r="F115" s="1"/>
      <c r="G115" s="1"/>
      <c r="H115" s="1"/>
      <c r="I115" s="1"/>
      <c r="J115" s="234"/>
      <c r="K115" s="78"/>
      <c r="L115" s="78"/>
      <c r="M115" s="78"/>
      <c r="N115" s="78"/>
      <c r="O115" s="78"/>
    </row>
    <row r="116" spans="1:15" ht="15.6" x14ac:dyDescent="0.3">
      <c r="A116" s="196">
        <v>14</v>
      </c>
      <c r="B116" s="189" t="s">
        <v>535</v>
      </c>
      <c r="C116" s="190"/>
      <c r="D116" s="190"/>
      <c r="E116" s="190"/>
      <c r="F116" s="190"/>
      <c r="G116" s="190"/>
      <c r="H116" s="190"/>
      <c r="I116" s="190"/>
      <c r="J116" s="1"/>
    </row>
    <row r="117" spans="1:15" s="1" customFormat="1" x14ac:dyDescent="0.3">
      <c r="A117" s="36"/>
      <c r="B117" s="37" t="s">
        <v>11</v>
      </c>
      <c r="C117" s="40"/>
    </row>
    <row r="118" spans="1:15" x14ac:dyDescent="0.3">
      <c r="A118" s="36"/>
      <c r="B118" s="37" t="s">
        <v>12</v>
      </c>
      <c r="C118" s="40"/>
      <c r="D118" s="1"/>
      <c r="E118" s="1"/>
      <c r="F118" s="1"/>
      <c r="G118" s="1"/>
      <c r="H118" s="1"/>
      <c r="I118" s="1"/>
      <c r="J118" s="1"/>
    </row>
    <row r="119" spans="1:15" x14ac:dyDescent="0.3">
      <c r="A119" s="36"/>
      <c r="B119" s="1"/>
      <c r="C119" s="1"/>
      <c r="D119" s="1"/>
      <c r="E119" s="1"/>
      <c r="F119" s="1"/>
      <c r="G119" s="1"/>
      <c r="H119" s="1"/>
      <c r="I119" s="1"/>
      <c r="J119" s="1"/>
    </row>
    <row r="120" spans="1:15" s="73" customFormat="1" ht="28.05" customHeight="1" thickBot="1" x14ac:dyDescent="0.35">
      <c r="A120" s="118"/>
      <c r="B120" s="140"/>
      <c r="C120" s="293" t="s">
        <v>13</v>
      </c>
      <c r="D120" s="293"/>
      <c r="E120" s="293"/>
      <c r="F120" s="165" t="s">
        <v>34</v>
      </c>
      <c r="G120" s="165" t="s">
        <v>44</v>
      </c>
      <c r="H120" s="165" t="s">
        <v>24</v>
      </c>
      <c r="I120" s="169" t="s">
        <v>289</v>
      </c>
      <c r="J120" s="140"/>
    </row>
    <row r="121" spans="1:15" ht="29.4" customHeight="1" thickTop="1" thickBot="1" x14ac:dyDescent="0.35">
      <c r="A121" s="36"/>
      <c r="B121" s="1"/>
      <c r="C121" s="291" t="s">
        <v>417</v>
      </c>
      <c r="D121" s="291"/>
      <c r="E121" s="292"/>
      <c r="F121" s="9">
        <v>1</v>
      </c>
      <c r="G121" s="9">
        <v>1</v>
      </c>
      <c r="H121" s="69">
        <f>G121/F121</f>
        <v>1</v>
      </c>
      <c r="I121" s="85" t="s">
        <v>323</v>
      </c>
      <c r="J121" s="1"/>
    </row>
    <row r="122" spans="1:15" ht="15" thickTop="1" x14ac:dyDescent="0.3">
      <c r="A122" s="36"/>
      <c r="B122" s="1"/>
      <c r="C122" s="79"/>
      <c r="D122" s="79"/>
      <c r="E122" s="79"/>
      <c r="F122" s="222"/>
      <c r="G122" s="222"/>
      <c r="H122" s="222"/>
      <c r="I122" s="89"/>
      <c r="J122" s="1"/>
    </row>
    <row r="123" spans="1:15" ht="16.05" customHeight="1" x14ac:dyDescent="0.3">
      <c r="A123" s="196">
        <v>15</v>
      </c>
      <c r="B123" s="189" t="s">
        <v>326</v>
      </c>
      <c r="C123" s="190"/>
      <c r="D123" s="190"/>
      <c r="E123" s="190"/>
      <c r="F123" s="190"/>
      <c r="G123" s="190"/>
      <c r="H123" s="190"/>
      <c r="I123" s="190"/>
      <c r="J123" s="1"/>
    </row>
    <row r="124" spans="1:15" x14ac:dyDescent="0.3">
      <c r="A124" s="36"/>
      <c r="B124" s="37" t="s">
        <v>11</v>
      </c>
      <c r="C124" s="40" t="s">
        <v>411</v>
      </c>
      <c r="D124" s="1"/>
      <c r="E124" s="1"/>
      <c r="F124" s="1"/>
      <c r="G124" s="1"/>
      <c r="H124" s="1"/>
      <c r="I124" s="1"/>
      <c r="J124" s="1"/>
    </row>
    <row r="125" spans="1:15" ht="19.2" customHeight="1" x14ac:dyDescent="0.3">
      <c r="A125" s="36"/>
      <c r="B125" s="37" t="s">
        <v>12</v>
      </c>
      <c r="C125" s="40" t="s">
        <v>413</v>
      </c>
      <c r="D125" s="1"/>
      <c r="E125" s="1"/>
      <c r="F125" s="1"/>
      <c r="G125" s="1"/>
      <c r="H125" s="1"/>
      <c r="I125" s="1"/>
      <c r="J125" s="1"/>
    </row>
    <row r="126" spans="1:15" x14ac:dyDescent="0.3">
      <c r="A126" s="36"/>
      <c r="B126" s="1"/>
      <c r="C126" s="1"/>
      <c r="D126" s="1"/>
      <c r="E126" s="1"/>
      <c r="F126" s="1"/>
      <c r="G126" s="1"/>
      <c r="H126" s="1"/>
      <c r="I126" s="1"/>
      <c r="J126" s="1"/>
    </row>
    <row r="127" spans="1:15" s="1" customFormat="1" ht="28.2" hidden="1" thickBot="1" x14ac:dyDescent="0.35">
      <c r="A127" s="36"/>
      <c r="B127" s="1">
        <v>13</v>
      </c>
      <c r="C127" s="347" t="s">
        <v>13</v>
      </c>
      <c r="D127" s="347"/>
      <c r="E127" s="347"/>
      <c r="F127" s="236" t="s">
        <v>406</v>
      </c>
      <c r="G127" s="236" t="s">
        <v>407</v>
      </c>
      <c r="H127" s="237" t="s">
        <v>24</v>
      </c>
      <c r="I127" s="236" t="s">
        <v>289</v>
      </c>
    </row>
    <row r="128" spans="1:15" ht="28.8" hidden="1" thickTop="1" thickBot="1" x14ac:dyDescent="0.35">
      <c r="A128" s="36"/>
      <c r="B128" s="1"/>
      <c r="C128" s="345" t="s">
        <v>410</v>
      </c>
      <c r="D128" s="345"/>
      <c r="E128" s="346"/>
      <c r="F128" s="62" t="s">
        <v>408</v>
      </c>
      <c r="G128" s="62" t="s">
        <v>409</v>
      </c>
      <c r="H128" s="238" t="s">
        <v>503</v>
      </c>
      <c r="I128" s="90" t="s">
        <v>328</v>
      </c>
      <c r="J128" s="1"/>
    </row>
    <row r="129" spans="1:19" ht="15" thickBot="1" x14ac:dyDescent="0.35">
      <c r="A129" s="36"/>
      <c r="B129" s="1"/>
      <c r="C129" s="119"/>
      <c r="D129" s="119"/>
      <c r="E129" s="119"/>
      <c r="F129" s="120"/>
      <c r="G129" s="120"/>
      <c r="H129" s="121"/>
      <c r="I129" s="122"/>
      <c r="J129" s="1"/>
    </row>
    <row r="130" spans="1:19" ht="30" customHeight="1" thickTop="1" thickBot="1" x14ac:dyDescent="0.35">
      <c r="A130" s="36"/>
      <c r="B130" s="1"/>
      <c r="C130" s="293" t="s">
        <v>13</v>
      </c>
      <c r="D130" s="293"/>
      <c r="E130" s="293"/>
      <c r="F130" s="169" t="s">
        <v>34</v>
      </c>
      <c r="G130" s="169" t="s">
        <v>44</v>
      </c>
      <c r="H130" s="175" t="s">
        <v>24</v>
      </c>
      <c r="I130" s="169" t="s">
        <v>289</v>
      </c>
      <c r="J130" s="1"/>
    </row>
    <row r="131" spans="1:19" ht="38.4" customHeight="1" thickTop="1" thickBot="1" x14ac:dyDescent="0.35">
      <c r="A131" s="36"/>
      <c r="B131" s="1"/>
      <c r="C131" s="300" t="s">
        <v>327</v>
      </c>
      <c r="D131" s="300"/>
      <c r="E131" s="301"/>
      <c r="F131" s="9">
        <v>900</v>
      </c>
      <c r="G131" s="9">
        <v>1987</v>
      </c>
      <c r="H131" s="123">
        <f>G131/F131</f>
        <v>2.2077777777777778</v>
      </c>
      <c r="I131" s="230" t="s">
        <v>328</v>
      </c>
      <c r="J131" s="1"/>
    </row>
    <row r="132" spans="1:19" ht="16.8" customHeight="1" thickTop="1" x14ac:dyDescent="0.3">
      <c r="A132" s="36"/>
      <c r="B132" s="1"/>
      <c r="C132" s="1"/>
      <c r="D132" s="1"/>
      <c r="E132" s="1"/>
      <c r="F132" s="1"/>
      <c r="G132" s="1"/>
      <c r="H132" s="1"/>
      <c r="I132" s="1"/>
      <c r="J132" s="1"/>
    </row>
    <row r="133" spans="1:19" ht="15.6" x14ac:dyDescent="0.3">
      <c r="A133" s="196">
        <v>16</v>
      </c>
      <c r="B133" s="189" t="s">
        <v>329</v>
      </c>
      <c r="C133" s="190"/>
      <c r="D133" s="190"/>
      <c r="E133" s="190"/>
      <c r="F133" s="190"/>
      <c r="G133" s="190"/>
      <c r="H133" s="190"/>
      <c r="I133" s="190"/>
      <c r="J133" s="1"/>
    </row>
    <row r="134" spans="1:19" x14ac:dyDescent="0.3">
      <c r="A134" s="36"/>
      <c r="B134" s="37" t="s">
        <v>11</v>
      </c>
      <c r="C134" s="40" t="s">
        <v>412</v>
      </c>
      <c r="D134" s="1"/>
      <c r="E134" s="1"/>
      <c r="F134" s="1"/>
      <c r="G134" s="1"/>
      <c r="H134" s="1"/>
      <c r="I134" s="1"/>
      <c r="J134" s="1"/>
    </row>
    <row r="135" spans="1:19" x14ac:dyDescent="0.3">
      <c r="A135" s="36"/>
      <c r="B135" s="37" t="s">
        <v>12</v>
      </c>
      <c r="C135" s="40" t="s">
        <v>413</v>
      </c>
      <c r="D135" s="1"/>
      <c r="E135" s="1"/>
      <c r="F135" s="1"/>
      <c r="G135" s="1"/>
      <c r="H135" s="1"/>
      <c r="I135" s="1"/>
      <c r="J135" s="1"/>
    </row>
    <row r="136" spans="1:19" x14ac:dyDescent="0.3">
      <c r="A136" s="36"/>
      <c r="B136" s="1"/>
      <c r="C136" s="1"/>
      <c r="D136" s="1"/>
      <c r="E136" s="1"/>
      <c r="F136" s="1"/>
      <c r="G136" s="1"/>
      <c r="H136" s="1"/>
      <c r="I136" s="1"/>
      <c r="J136" s="1"/>
    </row>
    <row r="137" spans="1:19" ht="28.2" thickBot="1" x14ac:dyDescent="0.35">
      <c r="A137" s="36"/>
      <c r="B137" s="1"/>
      <c r="C137" s="293" t="s">
        <v>13</v>
      </c>
      <c r="D137" s="293"/>
      <c r="E137" s="293"/>
      <c r="F137" s="169" t="s">
        <v>84</v>
      </c>
      <c r="G137" s="169" t="s">
        <v>85</v>
      </c>
      <c r="H137" s="165" t="s">
        <v>24</v>
      </c>
      <c r="I137" s="169" t="s">
        <v>289</v>
      </c>
      <c r="J137" s="1"/>
    </row>
    <row r="138" spans="1:19" ht="46.2" customHeight="1" thickTop="1" thickBot="1" x14ac:dyDescent="0.35">
      <c r="A138" s="36"/>
      <c r="B138" s="1"/>
      <c r="C138" s="300" t="s">
        <v>330</v>
      </c>
      <c r="D138" s="300"/>
      <c r="E138" s="301"/>
      <c r="F138" s="9">
        <v>1005</v>
      </c>
      <c r="G138" s="9">
        <v>1891</v>
      </c>
      <c r="H138" s="123">
        <f>G138/F138</f>
        <v>1.8815920398009951</v>
      </c>
      <c r="I138" s="85" t="s">
        <v>328</v>
      </c>
      <c r="J138" s="1"/>
    </row>
    <row r="139" spans="1:19" ht="22.8" customHeight="1" thickTop="1" x14ac:dyDescent="0.3">
      <c r="A139" s="36"/>
      <c r="B139" s="1"/>
      <c r="C139" s="1"/>
      <c r="D139" s="1"/>
      <c r="E139" s="1"/>
      <c r="F139" s="1"/>
      <c r="G139" s="1"/>
      <c r="H139" s="1"/>
      <c r="I139" s="1"/>
      <c r="J139" s="1"/>
    </row>
    <row r="140" spans="1:19" ht="15.6" x14ac:dyDescent="0.3">
      <c r="A140" s="196">
        <v>17</v>
      </c>
      <c r="B140" s="189" t="s">
        <v>537</v>
      </c>
      <c r="C140" s="190"/>
      <c r="D140" s="190"/>
      <c r="E140" s="190"/>
      <c r="F140" s="190"/>
      <c r="G140" s="190"/>
      <c r="H140" s="190"/>
      <c r="I140" s="190"/>
      <c r="J140" s="1"/>
    </row>
    <row r="141" spans="1:19" s="1" customFormat="1" x14ac:dyDescent="0.3">
      <c r="A141" s="36"/>
      <c r="B141" s="37" t="s">
        <v>11</v>
      </c>
      <c r="C141" s="40" t="s">
        <v>414</v>
      </c>
      <c r="O141"/>
      <c r="P141"/>
      <c r="Q141"/>
      <c r="R141"/>
      <c r="S141"/>
    </row>
    <row r="142" spans="1:19" x14ac:dyDescent="0.3">
      <c r="A142" s="36"/>
      <c r="B142" s="37" t="s">
        <v>12</v>
      </c>
      <c r="C142" s="40"/>
      <c r="D142" s="1"/>
      <c r="E142" s="1"/>
      <c r="F142" s="1"/>
      <c r="G142" s="1"/>
      <c r="H142" s="1"/>
      <c r="I142" s="1"/>
      <c r="J142" s="1"/>
    </row>
    <row r="143" spans="1:19" x14ac:dyDescent="0.3">
      <c r="A143" s="36"/>
      <c r="B143" s="1"/>
      <c r="C143" s="1"/>
      <c r="D143" s="1"/>
      <c r="E143" s="1"/>
      <c r="F143" s="1"/>
      <c r="G143" s="1"/>
      <c r="H143" s="1"/>
      <c r="I143" s="1"/>
      <c r="J143" s="1"/>
    </row>
    <row r="144" spans="1:19" ht="15" thickBot="1" x14ac:dyDescent="0.35">
      <c r="A144" s="36"/>
      <c r="B144" s="1"/>
      <c r="C144" s="293" t="s">
        <v>13</v>
      </c>
      <c r="D144" s="293"/>
      <c r="E144" s="293"/>
      <c r="F144" s="165" t="s">
        <v>39</v>
      </c>
      <c r="G144" s="165" t="s">
        <v>87</v>
      </c>
      <c r="H144" s="165" t="s">
        <v>24</v>
      </c>
      <c r="I144" s="169" t="s">
        <v>289</v>
      </c>
      <c r="J144" s="1"/>
    </row>
    <row r="145" spans="1:10" ht="43.2" customHeight="1" thickTop="1" thickBot="1" x14ac:dyDescent="0.35">
      <c r="A145" s="36"/>
      <c r="B145" s="1"/>
      <c r="C145" s="300" t="s">
        <v>536</v>
      </c>
      <c r="D145" s="300"/>
      <c r="E145" s="301"/>
      <c r="F145" s="9">
        <v>2586</v>
      </c>
      <c r="G145" s="9">
        <v>2419</v>
      </c>
      <c r="H145" s="123">
        <f>G145/F145</f>
        <v>0.93542150038669758</v>
      </c>
      <c r="I145" s="85" t="s">
        <v>328</v>
      </c>
      <c r="J145" s="1"/>
    </row>
    <row r="146" spans="1:10" ht="32.1" customHeight="1" thickTop="1" x14ac:dyDescent="0.3">
      <c r="A146" s="19"/>
      <c r="B146" s="1"/>
      <c r="C146" s="1"/>
      <c r="D146" s="1"/>
      <c r="E146" s="1"/>
      <c r="F146" s="1"/>
      <c r="G146" s="1"/>
      <c r="H146" s="1"/>
      <c r="I146" s="1"/>
      <c r="J146" s="1"/>
    </row>
    <row r="147" spans="1:10" ht="15" x14ac:dyDescent="0.3">
      <c r="A147" s="196">
        <v>18</v>
      </c>
      <c r="B147" s="193" t="s">
        <v>382</v>
      </c>
      <c r="C147" s="190"/>
      <c r="D147" s="190"/>
      <c r="E147" s="190"/>
      <c r="F147" s="190"/>
      <c r="G147" s="190"/>
      <c r="H147" s="190"/>
      <c r="I147" s="190"/>
      <c r="J147" s="1"/>
    </row>
    <row r="148" spans="1:10" x14ac:dyDescent="0.3">
      <c r="A148" s="36"/>
      <c r="B148" s="37" t="s">
        <v>11</v>
      </c>
      <c r="C148" s="1"/>
      <c r="D148" s="1"/>
      <c r="E148" s="1"/>
      <c r="F148" s="1"/>
      <c r="G148" s="1"/>
      <c r="H148" s="1"/>
      <c r="I148" s="1"/>
      <c r="J148" s="1"/>
    </row>
    <row r="149" spans="1:10" ht="15" customHeight="1" x14ac:dyDescent="0.3">
      <c r="A149" s="36"/>
      <c r="B149" s="37" t="s">
        <v>12</v>
      </c>
      <c r="C149" s="40" t="s">
        <v>383</v>
      </c>
      <c r="D149" s="1"/>
      <c r="E149" s="1"/>
      <c r="F149" s="1"/>
      <c r="G149" s="1"/>
      <c r="H149" s="1"/>
      <c r="I149" s="1"/>
      <c r="J149" s="1"/>
    </row>
    <row r="150" spans="1:10" x14ac:dyDescent="0.3">
      <c r="A150" s="36"/>
      <c r="B150" s="1"/>
      <c r="C150" s="1"/>
      <c r="D150" s="1"/>
      <c r="E150" s="1"/>
      <c r="F150" s="1"/>
      <c r="G150" s="1"/>
      <c r="H150" s="1"/>
      <c r="I150" s="1"/>
      <c r="J150" s="1"/>
    </row>
    <row r="151" spans="1:10" x14ac:dyDescent="0.3">
      <c r="A151" s="36"/>
      <c r="B151" s="1"/>
      <c r="C151" s="79"/>
      <c r="D151" s="79"/>
      <c r="E151" s="79"/>
      <c r="F151" s="173"/>
      <c r="G151" s="173"/>
      <c r="H151" s="1"/>
      <c r="I151" s="89"/>
      <c r="J151" s="1"/>
    </row>
    <row r="152" spans="1:10" ht="15" thickBot="1" x14ac:dyDescent="0.35">
      <c r="A152" s="36"/>
      <c r="B152" s="1"/>
      <c r="C152" s="293" t="s">
        <v>13</v>
      </c>
      <c r="D152" s="293"/>
      <c r="E152" s="293"/>
      <c r="F152" s="165" t="s">
        <v>34</v>
      </c>
      <c r="G152" s="165" t="s">
        <v>44</v>
      </c>
      <c r="H152" s="165" t="s">
        <v>24</v>
      </c>
      <c r="I152" s="169" t="s">
        <v>289</v>
      </c>
      <c r="J152" s="1"/>
    </row>
    <row r="153" spans="1:10" ht="34.200000000000003" customHeight="1" thickTop="1" thickBot="1" x14ac:dyDescent="0.35">
      <c r="A153" s="36"/>
      <c r="B153" s="1"/>
      <c r="C153" s="295" t="s">
        <v>370</v>
      </c>
      <c r="D153" s="295"/>
      <c r="E153" s="296"/>
      <c r="F153" s="88">
        <v>500</v>
      </c>
      <c r="G153" s="88">
        <v>507</v>
      </c>
      <c r="H153" s="84">
        <f>G153/F153</f>
        <v>1.014</v>
      </c>
      <c r="I153" s="85" t="s">
        <v>344</v>
      </c>
      <c r="J153" s="1"/>
    </row>
    <row r="154" spans="1:10" s="141" customFormat="1" ht="15" customHeight="1" thickTop="1" x14ac:dyDescent="0.3">
      <c r="A154" s="36"/>
      <c r="B154" s="1"/>
      <c r="C154" s="97"/>
      <c r="D154" s="97"/>
      <c r="E154" s="97"/>
      <c r="F154" s="240"/>
      <c r="G154" s="240"/>
      <c r="H154" s="99"/>
      <c r="I154" s="104"/>
      <c r="J154" s="1"/>
    </row>
    <row r="155" spans="1:10" s="141" customFormat="1" ht="15" customHeight="1" x14ac:dyDescent="0.3">
      <c r="A155" s="36"/>
      <c r="B155" s="1"/>
      <c r="C155" s="97"/>
      <c r="D155" s="97"/>
      <c r="E155" s="97"/>
      <c r="F155" s="240"/>
      <c r="G155" s="240"/>
      <c r="H155" s="99"/>
      <c r="I155" s="104"/>
      <c r="J155" s="1"/>
    </row>
    <row r="156" spans="1:10" ht="18" thickBot="1" x14ac:dyDescent="0.35">
      <c r="A156" s="239" t="s">
        <v>94</v>
      </c>
      <c r="B156" s="140"/>
      <c r="C156" s="140"/>
      <c r="D156" s="140"/>
      <c r="E156" s="140"/>
      <c r="F156" s="140"/>
      <c r="G156" s="140"/>
      <c r="H156" s="140"/>
      <c r="I156" s="140"/>
      <c r="J156" s="1"/>
    </row>
    <row r="157" spans="1:10" ht="18" thickBot="1" x14ac:dyDescent="0.35">
      <c r="A157" s="341" t="s">
        <v>93</v>
      </c>
      <c r="B157" s="342"/>
      <c r="C157" s="342"/>
      <c r="D157" s="342"/>
      <c r="E157" s="342"/>
      <c r="F157" s="342"/>
      <c r="G157" s="342"/>
      <c r="H157" s="342"/>
      <c r="I157" s="343"/>
      <c r="J157" s="1"/>
    </row>
    <row r="158" spans="1:10" ht="28.95" customHeight="1" x14ac:dyDescent="0.3">
      <c r="A158" s="36"/>
      <c r="B158" s="1"/>
      <c r="C158" s="1"/>
      <c r="D158" s="1"/>
      <c r="E158" s="1"/>
      <c r="F158" s="1"/>
      <c r="G158" s="1"/>
      <c r="H158" s="1"/>
      <c r="I158" s="1"/>
      <c r="J158" s="1"/>
    </row>
    <row r="159" spans="1:10" ht="34.799999999999997" hidden="1" customHeight="1" x14ac:dyDescent="0.3">
      <c r="A159" s="214">
        <v>18</v>
      </c>
      <c r="B159" s="344" t="s">
        <v>415</v>
      </c>
      <c r="C159" s="344"/>
      <c r="D159" s="344"/>
      <c r="E159" s="344"/>
      <c r="F159" s="344"/>
      <c r="G159" s="344"/>
      <c r="H159" s="344"/>
      <c r="I159" s="344"/>
      <c r="J159" s="1"/>
    </row>
    <row r="160" spans="1:10" hidden="1" x14ac:dyDescent="0.3">
      <c r="A160" s="36"/>
      <c r="B160" s="37" t="s">
        <v>11</v>
      </c>
      <c r="C160" s="40" t="s">
        <v>416</v>
      </c>
      <c r="D160" s="1"/>
      <c r="E160" s="1"/>
      <c r="F160" s="1"/>
      <c r="G160" s="1"/>
      <c r="H160" s="1"/>
      <c r="I160" s="1"/>
      <c r="J160" s="1"/>
    </row>
    <row r="161" spans="1:10" hidden="1" x14ac:dyDescent="0.3">
      <c r="A161" s="36"/>
      <c r="B161" s="37" t="s">
        <v>12</v>
      </c>
      <c r="C161" s="40"/>
      <c r="D161" s="1"/>
      <c r="E161" s="1"/>
      <c r="F161" s="1"/>
      <c r="G161" s="1"/>
      <c r="H161" s="1"/>
      <c r="I161" s="1"/>
      <c r="J161" s="1"/>
    </row>
    <row r="162" spans="1:10" hidden="1" x14ac:dyDescent="0.3">
      <c r="A162" s="36"/>
      <c r="B162" s="1"/>
      <c r="C162" s="1"/>
      <c r="D162" s="1"/>
      <c r="E162" s="1"/>
      <c r="F162" s="1"/>
      <c r="G162" s="1"/>
      <c r="H162" s="1"/>
      <c r="I162" s="1"/>
      <c r="J162" s="1"/>
    </row>
    <row r="163" spans="1:10" s="75" customFormat="1" ht="29.4" hidden="1" customHeight="1" thickBot="1" x14ac:dyDescent="0.35">
      <c r="A163" s="36"/>
      <c r="B163" s="1"/>
      <c r="C163" s="293" t="s">
        <v>13</v>
      </c>
      <c r="D163" s="293"/>
      <c r="E163" s="293"/>
      <c r="F163" s="165" t="s">
        <v>34</v>
      </c>
      <c r="G163" s="165" t="s">
        <v>44</v>
      </c>
      <c r="H163" s="165" t="s">
        <v>24</v>
      </c>
      <c r="I163" s="169" t="s">
        <v>289</v>
      </c>
      <c r="J163" s="235"/>
    </row>
    <row r="164" spans="1:10" s="75" customFormat="1" ht="29.4" hidden="1" customHeight="1" thickTop="1" thickBot="1" x14ac:dyDescent="0.35">
      <c r="A164" s="36"/>
      <c r="B164" s="1"/>
      <c r="C164" s="300" t="s">
        <v>518</v>
      </c>
      <c r="D164" s="300"/>
      <c r="E164" s="301"/>
      <c r="F164" s="88">
        <v>1</v>
      </c>
      <c r="G164" s="88">
        <v>2</v>
      </c>
      <c r="H164" s="69">
        <f>G164/F164</f>
        <v>2</v>
      </c>
      <c r="I164" s="85" t="s">
        <v>323</v>
      </c>
      <c r="J164" s="235"/>
    </row>
    <row r="165" spans="1:10" s="75" customFormat="1" ht="32.1" hidden="1" customHeight="1" thickTop="1" thickBot="1" x14ac:dyDescent="0.35">
      <c r="A165" s="36"/>
      <c r="B165" s="1"/>
      <c r="C165" s="300" t="s">
        <v>519</v>
      </c>
      <c r="D165" s="300"/>
      <c r="E165" s="301"/>
      <c r="F165" s="88">
        <v>1</v>
      </c>
      <c r="G165" s="88">
        <v>0</v>
      </c>
      <c r="H165" s="174">
        <f>G165/F165</f>
        <v>0</v>
      </c>
      <c r="I165" s="85" t="s">
        <v>323</v>
      </c>
      <c r="J165" s="235"/>
    </row>
    <row r="166" spans="1:10" x14ac:dyDescent="0.3">
      <c r="A166" s="36"/>
      <c r="B166" s="1"/>
      <c r="C166" s="1"/>
      <c r="D166" s="1"/>
      <c r="E166" s="1"/>
      <c r="F166" s="1"/>
      <c r="G166" s="1"/>
      <c r="H166" s="1"/>
      <c r="I166" s="1"/>
      <c r="J166" s="1"/>
    </row>
    <row r="167" spans="1:10" ht="35.4" customHeight="1" x14ac:dyDescent="0.3">
      <c r="A167" s="226">
        <v>19</v>
      </c>
      <c r="B167" s="340" t="s">
        <v>418</v>
      </c>
      <c r="C167" s="340"/>
      <c r="D167" s="340"/>
      <c r="E167" s="340"/>
      <c r="F167" s="340"/>
      <c r="G167" s="340"/>
      <c r="H167" s="340"/>
      <c r="I167" s="340"/>
      <c r="J167" s="1"/>
    </row>
    <row r="168" spans="1:10" x14ac:dyDescent="0.3">
      <c r="A168" s="36"/>
      <c r="B168" s="37" t="s">
        <v>11</v>
      </c>
      <c r="C168" s="40" t="s">
        <v>374</v>
      </c>
      <c r="D168" s="1"/>
      <c r="E168" s="1"/>
      <c r="F168" s="1"/>
      <c r="G168" s="1"/>
      <c r="H168" s="1"/>
      <c r="I168" s="1"/>
      <c r="J168" s="1"/>
    </row>
    <row r="169" spans="1:10" s="1" customFormat="1" x14ac:dyDescent="0.3">
      <c r="A169" s="36"/>
      <c r="B169" s="37" t="s">
        <v>12</v>
      </c>
      <c r="C169" s="40" t="s">
        <v>373</v>
      </c>
    </row>
    <row r="170" spans="1:10" x14ac:dyDescent="0.3">
      <c r="A170" s="36"/>
      <c r="B170" s="1"/>
      <c r="C170" s="1"/>
      <c r="D170" s="1"/>
      <c r="E170" s="1"/>
      <c r="F170" s="1"/>
      <c r="G170" s="1"/>
      <c r="H170" s="1"/>
      <c r="I170" s="1"/>
      <c r="J170" s="1"/>
    </row>
    <row r="171" spans="1:10" ht="29.4" customHeight="1" thickBot="1" x14ac:dyDescent="0.35">
      <c r="A171" s="36"/>
      <c r="B171" s="1"/>
      <c r="C171" s="293" t="s">
        <v>13</v>
      </c>
      <c r="D171" s="293"/>
      <c r="E171" s="293"/>
      <c r="F171" s="165" t="s">
        <v>34</v>
      </c>
      <c r="G171" s="165" t="s">
        <v>44</v>
      </c>
      <c r="H171" s="165" t="s">
        <v>24</v>
      </c>
      <c r="I171" s="169" t="s">
        <v>289</v>
      </c>
      <c r="J171" s="1"/>
    </row>
    <row r="172" spans="1:10" ht="31.8" hidden="1" customHeight="1" thickTop="1" thickBot="1" x14ac:dyDescent="0.35">
      <c r="A172" s="36"/>
      <c r="B172" s="1"/>
      <c r="C172" s="300" t="s">
        <v>375</v>
      </c>
      <c r="D172" s="300"/>
      <c r="E172" s="301"/>
      <c r="F172" s="72">
        <v>1</v>
      </c>
      <c r="G172" s="72">
        <v>0.75</v>
      </c>
      <c r="H172" s="174">
        <f>G172/F172</f>
        <v>0.75</v>
      </c>
      <c r="I172" s="70" t="s">
        <v>331</v>
      </c>
      <c r="J172" s="1"/>
    </row>
    <row r="173" spans="1:10" ht="28.8" hidden="1" thickTop="1" thickBot="1" x14ac:dyDescent="0.35">
      <c r="A173" s="36"/>
      <c r="B173" s="1"/>
      <c r="C173" s="300" t="s">
        <v>333</v>
      </c>
      <c r="D173" s="300"/>
      <c r="E173" s="301"/>
      <c r="F173" s="72">
        <v>1</v>
      </c>
      <c r="G173" s="72">
        <v>0.75</v>
      </c>
      <c r="H173" s="174">
        <f>G173/F173</f>
        <v>0.75</v>
      </c>
      <c r="I173" s="70" t="s">
        <v>331</v>
      </c>
      <c r="J173" s="1"/>
    </row>
    <row r="174" spans="1:10" ht="32.549999999999997" customHeight="1" thickTop="1" thickBot="1" x14ac:dyDescent="0.35">
      <c r="A174" s="36"/>
      <c r="B174" s="241"/>
      <c r="C174" s="300" t="s">
        <v>544</v>
      </c>
      <c r="D174" s="300"/>
      <c r="E174" s="301"/>
      <c r="F174" s="9">
        <v>1</v>
      </c>
      <c r="G174" s="9">
        <v>0</v>
      </c>
      <c r="H174" s="179">
        <v>0</v>
      </c>
      <c r="I174" s="85" t="s">
        <v>336</v>
      </c>
      <c r="J174" s="1"/>
    </row>
    <row r="175" spans="1:10" ht="15" thickTop="1" x14ac:dyDescent="0.3">
      <c r="A175" s="36"/>
      <c r="B175" s="1"/>
      <c r="C175" s="1"/>
      <c r="D175" s="1"/>
      <c r="E175" s="1"/>
      <c r="F175" s="1"/>
      <c r="G175" s="1"/>
      <c r="H175" s="1"/>
      <c r="I175" s="1"/>
      <c r="J175" s="1"/>
    </row>
    <row r="176" spans="1:10" s="73" customFormat="1" ht="20.399999999999999" customHeight="1" x14ac:dyDescent="0.3">
      <c r="A176" s="226">
        <v>20</v>
      </c>
      <c r="B176" s="289" t="s">
        <v>419</v>
      </c>
      <c r="C176" s="290"/>
      <c r="D176" s="290"/>
      <c r="E176" s="290"/>
      <c r="F176" s="290"/>
      <c r="G176" s="290"/>
      <c r="H176" s="290"/>
      <c r="I176" s="290"/>
      <c r="J176" s="140"/>
    </row>
    <row r="177" spans="1:10" ht="21" customHeight="1" x14ac:dyDescent="0.3">
      <c r="A177" s="36"/>
      <c r="B177" s="37" t="s">
        <v>11</v>
      </c>
      <c r="C177" s="40" t="s">
        <v>377</v>
      </c>
      <c r="D177" s="1"/>
      <c r="E177" s="1"/>
      <c r="F177" s="1"/>
      <c r="G177" s="1"/>
      <c r="H177" s="1"/>
      <c r="I177" s="1"/>
      <c r="J177" s="1"/>
    </row>
    <row r="178" spans="1:10" x14ac:dyDescent="0.3">
      <c r="A178" s="36"/>
      <c r="B178" s="37" t="s">
        <v>12</v>
      </c>
      <c r="C178" s="40" t="s">
        <v>20</v>
      </c>
      <c r="D178" s="1"/>
      <c r="E178" s="1"/>
      <c r="F178" s="1"/>
      <c r="G178" s="1"/>
      <c r="H178" s="1"/>
      <c r="I178" s="1"/>
      <c r="J178" s="1"/>
    </row>
    <row r="179" spans="1:10" s="1" customFormat="1" x14ac:dyDescent="0.3">
      <c r="A179" s="36"/>
      <c r="C179" s="243" t="s">
        <v>525</v>
      </c>
    </row>
    <row r="180" spans="1:10" ht="25.2" customHeight="1" thickBot="1" x14ac:dyDescent="0.35">
      <c r="A180" s="36"/>
      <c r="B180" s="1"/>
      <c r="C180" s="293" t="s">
        <v>13</v>
      </c>
      <c r="D180" s="293"/>
      <c r="E180" s="293"/>
      <c r="F180" s="169" t="s">
        <v>334</v>
      </c>
      <c r="G180" s="165" t="s">
        <v>44</v>
      </c>
      <c r="H180" s="165" t="s">
        <v>24</v>
      </c>
      <c r="I180" s="169" t="s">
        <v>289</v>
      </c>
      <c r="J180" s="1"/>
    </row>
    <row r="181" spans="1:10" ht="37.950000000000003" customHeight="1" thickTop="1" thickBot="1" x14ac:dyDescent="0.35">
      <c r="A181" s="242"/>
      <c r="B181" s="235"/>
      <c r="C181" s="300" t="s">
        <v>504</v>
      </c>
      <c r="D181" s="300"/>
      <c r="E181" s="301"/>
      <c r="F181" s="9">
        <v>3</v>
      </c>
      <c r="G181" s="9">
        <v>3</v>
      </c>
      <c r="H181" s="69">
        <f>G181/F181</f>
        <v>1</v>
      </c>
      <c r="I181" s="85" t="s">
        <v>332</v>
      </c>
      <c r="J181" s="1"/>
    </row>
    <row r="182" spans="1:10" ht="37.950000000000003" customHeight="1" thickTop="1" thickBot="1" x14ac:dyDescent="0.35">
      <c r="A182" s="242"/>
      <c r="B182" s="235"/>
      <c r="C182" s="300" t="s">
        <v>376</v>
      </c>
      <c r="D182" s="300"/>
      <c r="E182" s="301"/>
      <c r="F182" s="9">
        <v>84</v>
      </c>
      <c r="G182" s="9">
        <v>84</v>
      </c>
      <c r="H182" s="69">
        <f t="shared" ref="H182" si="0">G182/F182</f>
        <v>1</v>
      </c>
      <c r="I182" s="85" t="s">
        <v>332</v>
      </c>
      <c r="J182" s="1"/>
    </row>
    <row r="183" spans="1:10" ht="37.950000000000003" customHeight="1" thickTop="1" thickBot="1" x14ac:dyDescent="0.35">
      <c r="A183" s="242"/>
      <c r="B183" s="235"/>
      <c r="C183" s="300" t="s">
        <v>523</v>
      </c>
      <c r="D183" s="300"/>
      <c r="E183" s="301"/>
      <c r="F183" s="9" t="s">
        <v>1</v>
      </c>
      <c r="G183" s="9" t="s">
        <v>1</v>
      </c>
      <c r="H183" s="69" t="s">
        <v>1</v>
      </c>
      <c r="I183" s="85" t="s">
        <v>332</v>
      </c>
      <c r="J183" s="1"/>
    </row>
    <row r="184" spans="1:10" ht="15" thickTop="1" x14ac:dyDescent="0.3">
      <c r="A184" s="36"/>
      <c r="B184" s="1"/>
      <c r="C184" s="1"/>
      <c r="D184" s="1"/>
      <c r="E184" s="1"/>
      <c r="F184" s="1"/>
      <c r="G184" s="1"/>
      <c r="H184" s="1"/>
      <c r="I184" s="1"/>
      <c r="J184" s="1"/>
    </row>
    <row r="185" spans="1:10" ht="13.8" hidden="1" customHeight="1" x14ac:dyDescent="0.3">
      <c r="A185" s="138">
        <v>21</v>
      </c>
      <c r="B185" s="144" t="s">
        <v>420</v>
      </c>
      <c r="C185" s="145"/>
      <c r="D185" s="145"/>
      <c r="E185" s="145"/>
      <c r="F185" s="145"/>
      <c r="G185" s="145"/>
      <c r="H185" s="145"/>
      <c r="I185" s="145"/>
      <c r="J185" s="1"/>
    </row>
    <row r="186" spans="1:10" hidden="1" x14ac:dyDescent="0.3">
      <c r="A186" s="19"/>
      <c r="B186" s="2" t="s">
        <v>11</v>
      </c>
      <c r="C186" s="6" t="s">
        <v>74</v>
      </c>
      <c r="J186" s="1"/>
    </row>
    <row r="187" spans="1:10" s="1" customFormat="1" hidden="1" x14ac:dyDescent="0.3">
      <c r="A187" s="19"/>
      <c r="B187" s="2" t="s">
        <v>12</v>
      </c>
      <c r="C187" s="6" t="s">
        <v>73</v>
      </c>
      <c r="D187"/>
      <c r="E187"/>
      <c r="F187"/>
      <c r="G187"/>
      <c r="H187"/>
      <c r="I187"/>
    </row>
    <row r="188" spans="1:10" ht="16.2" hidden="1" customHeight="1" x14ac:dyDescent="0.3">
      <c r="A188" s="19"/>
      <c r="J188" s="1"/>
    </row>
    <row r="189" spans="1:10" ht="25.8" hidden="1" customHeight="1" thickBot="1" x14ac:dyDescent="0.35">
      <c r="A189" s="19"/>
      <c r="C189" s="293" t="s">
        <v>13</v>
      </c>
      <c r="D189" s="293"/>
      <c r="E189" s="293"/>
      <c r="F189" s="169" t="s">
        <v>64</v>
      </c>
      <c r="G189" s="169" t="s">
        <v>111</v>
      </c>
      <c r="H189" s="165" t="s">
        <v>24</v>
      </c>
      <c r="I189" s="169" t="s">
        <v>289</v>
      </c>
      <c r="J189" s="1"/>
    </row>
    <row r="190" spans="1:10" ht="33" hidden="1" customHeight="1" thickTop="1" thickBot="1" x14ac:dyDescent="0.35">
      <c r="A190" s="19"/>
      <c r="C190" s="300" t="s">
        <v>335</v>
      </c>
      <c r="D190" s="300"/>
      <c r="E190" s="301"/>
      <c r="F190" s="9">
        <v>0</v>
      </c>
      <c r="G190" s="9">
        <v>0</v>
      </c>
      <c r="H190" s="134">
        <v>0</v>
      </c>
      <c r="I190" s="70" t="s">
        <v>336</v>
      </c>
      <c r="J190" s="1"/>
    </row>
    <row r="191" spans="1:10" ht="28.95" hidden="1" customHeight="1" thickTop="1" thickBot="1" x14ac:dyDescent="0.35">
      <c r="A191" s="19"/>
      <c r="C191" s="300" t="s">
        <v>337</v>
      </c>
      <c r="D191" s="300"/>
      <c r="E191" s="301"/>
      <c r="F191" s="9">
        <v>2</v>
      </c>
      <c r="G191" s="9">
        <v>2</v>
      </c>
      <c r="H191" s="69">
        <v>1</v>
      </c>
      <c r="I191" s="70" t="s">
        <v>336</v>
      </c>
      <c r="J191" s="1"/>
    </row>
    <row r="192" spans="1:10" ht="15.6" hidden="1" customHeight="1" thickTop="1" x14ac:dyDescent="0.3">
      <c r="A192" s="19"/>
      <c r="J192" s="1"/>
    </row>
    <row r="193" spans="1:10" ht="15" customHeight="1" x14ac:dyDescent="0.3">
      <c r="A193" s="208">
        <v>22</v>
      </c>
      <c r="B193" s="182" t="s">
        <v>421</v>
      </c>
      <c r="C193" s="210"/>
      <c r="D193" s="210"/>
      <c r="E193" s="210"/>
      <c r="F193" s="210"/>
      <c r="G193" s="210"/>
      <c r="H193" s="210"/>
      <c r="I193" s="210"/>
      <c r="J193" s="1"/>
    </row>
    <row r="194" spans="1:10" ht="65.400000000000006" customHeight="1" x14ac:dyDescent="0.3">
      <c r="A194" s="36"/>
      <c r="B194" s="252" t="s">
        <v>11</v>
      </c>
      <c r="C194" s="339" t="s">
        <v>541</v>
      </c>
      <c r="D194" s="339"/>
      <c r="E194" s="339"/>
      <c r="F194" s="339"/>
      <c r="G194" s="339"/>
      <c r="H194" s="339"/>
      <c r="I194" s="339"/>
      <c r="J194" s="1"/>
    </row>
    <row r="195" spans="1:10" x14ac:dyDescent="0.3">
      <c r="A195" s="36"/>
      <c r="B195" s="37" t="s">
        <v>12</v>
      </c>
      <c r="C195" s="40" t="s">
        <v>20</v>
      </c>
      <c r="D195" s="1"/>
      <c r="E195" s="1"/>
      <c r="F195" s="1"/>
      <c r="G195" s="1"/>
      <c r="H195" s="1"/>
      <c r="I195" s="1"/>
      <c r="J195" s="1"/>
    </row>
    <row r="196" spans="1:10" s="1" customFormat="1" x14ac:dyDescent="0.3">
      <c r="A196" s="36"/>
    </row>
    <row r="197" spans="1:10" ht="15.6" thickBot="1" x14ac:dyDescent="0.35">
      <c r="A197" s="36"/>
      <c r="B197" s="1"/>
      <c r="C197" s="294" t="s">
        <v>13</v>
      </c>
      <c r="D197" s="294"/>
      <c r="E197" s="294"/>
      <c r="F197" s="82" t="s">
        <v>22</v>
      </c>
      <c r="G197" s="82" t="s">
        <v>44</v>
      </c>
      <c r="H197" s="163" t="s">
        <v>24</v>
      </c>
      <c r="I197" s="169" t="s">
        <v>289</v>
      </c>
      <c r="J197" s="1"/>
    </row>
    <row r="198" spans="1:10" ht="29.4" customHeight="1" thickTop="1" thickBot="1" x14ac:dyDescent="0.35">
      <c r="A198" s="36"/>
      <c r="B198" s="1"/>
      <c r="C198" s="300" t="s">
        <v>338</v>
      </c>
      <c r="D198" s="300"/>
      <c r="E198" s="301"/>
      <c r="F198" s="88">
        <v>0</v>
      </c>
      <c r="G198" s="88">
        <v>0</v>
      </c>
      <c r="H198" s="69" t="s">
        <v>1</v>
      </c>
      <c r="I198" s="85" t="s">
        <v>336</v>
      </c>
      <c r="J198" s="1"/>
    </row>
    <row r="199" spans="1:10" ht="28.05" customHeight="1" thickTop="1" thickBot="1" x14ac:dyDescent="0.35">
      <c r="A199" s="36"/>
      <c r="B199" s="1"/>
      <c r="C199" s="300" t="s">
        <v>339</v>
      </c>
      <c r="D199" s="300"/>
      <c r="E199" s="301"/>
      <c r="F199" s="88">
        <v>3</v>
      </c>
      <c r="G199" s="88">
        <v>0</v>
      </c>
      <c r="H199" s="179">
        <f>G199/F199</f>
        <v>0</v>
      </c>
      <c r="I199" s="85" t="s">
        <v>336</v>
      </c>
      <c r="J199" s="1"/>
    </row>
    <row r="200" spans="1:10" ht="21.6" thickTop="1" thickBot="1" x14ac:dyDescent="0.35">
      <c r="A200" s="36"/>
      <c r="B200" s="1"/>
      <c r="C200" s="300" t="s">
        <v>340</v>
      </c>
      <c r="D200" s="300"/>
      <c r="E200" s="301"/>
      <c r="F200" s="139" t="s">
        <v>509</v>
      </c>
      <c r="G200" s="88">
        <v>182</v>
      </c>
      <c r="H200" s="84">
        <v>1</v>
      </c>
      <c r="I200" s="85" t="s">
        <v>336</v>
      </c>
      <c r="J200" s="1"/>
    </row>
    <row r="201" spans="1:10" ht="15" thickTop="1" x14ac:dyDescent="0.3">
      <c r="A201" s="36"/>
      <c r="B201" s="1"/>
      <c r="C201" s="1"/>
      <c r="D201" s="1"/>
      <c r="E201" s="1"/>
      <c r="F201" s="1"/>
      <c r="G201" s="1"/>
      <c r="H201" s="1"/>
      <c r="I201" s="1"/>
      <c r="J201" s="1"/>
    </row>
    <row r="202" spans="1:10" ht="16.8" customHeight="1" x14ac:dyDescent="0.3">
      <c r="A202" s="208">
        <v>23</v>
      </c>
      <c r="B202" s="182" t="s">
        <v>422</v>
      </c>
      <c r="C202" s="210"/>
      <c r="D202" s="210"/>
      <c r="E202" s="210"/>
      <c r="F202" s="210"/>
      <c r="G202" s="210"/>
      <c r="H202" s="210"/>
      <c r="I202" s="210"/>
      <c r="J202" s="1"/>
    </row>
    <row r="203" spans="1:10" ht="28.8" customHeight="1" x14ac:dyDescent="0.3">
      <c r="A203" s="36"/>
      <c r="B203" s="252" t="s">
        <v>11</v>
      </c>
      <c r="C203" s="333"/>
      <c r="D203" s="333"/>
      <c r="E203" s="333"/>
      <c r="F203" s="333"/>
      <c r="G203" s="333"/>
      <c r="H203" s="333"/>
      <c r="I203" s="333"/>
      <c r="J203" s="1"/>
    </row>
    <row r="204" spans="1:10" ht="18.600000000000001" customHeight="1" x14ac:dyDescent="0.3">
      <c r="A204" s="36"/>
      <c r="B204" s="37" t="s">
        <v>12</v>
      </c>
      <c r="C204" s="40" t="s">
        <v>74</v>
      </c>
      <c r="D204" s="1"/>
      <c r="E204" s="1"/>
      <c r="F204" s="1"/>
      <c r="G204" s="1"/>
      <c r="H204" s="1"/>
      <c r="I204" s="1"/>
      <c r="J204" s="1"/>
    </row>
    <row r="205" spans="1:10" ht="22.2" customHeight="1" x14ac:dyDescent="0.3">
      <c r="A205" s="36"/>
      <c r="B205" s="1"/>
      <c r="C205" s="1"/>
      <c r="D205" s="1"/>
      <c r="E205" s="1"/>
      <c r="F205" s="1"/>
      <c r="G205" s="1"/>
      <c r="H205" s="1"/>
      <c r="I205" s="1"/>
      <c r="J205" s="1"/>
    </row>
    <row r="206" spans="1:10" ht="28.8" customHeight="1" thickBot="1" x14ac:dyDescent="0.35">
      <c r="A206" s="36"/>
      <c r="B206" s="1"/>
      <c r="C206" s="293" t="s">
        <v>13</v>
      </c>
      <c r="D206" s="293"/>
      <c r="E206" s="293"/>
      <c r="F206" s="169" t="s">
        <v>22</v>
      </c>
      <c r="G206" s="169" t="s">
        <v>44</v>
      </c>
      <c r="H206" s="165" t="s">
        <v>24</v>
      </c>
      <c r="I206" s="169" t="s">
        <v>289</v>
      </c>
      <c r="J206" s="1"/>
    </row>
    <row r="207" spans="1:10" ht="32.549999999999997" customHeight="1" thickTop="1" thickBot="1" x14ac:dyDescent="0.35">
      <c r="A207" s="36"/>
      <c r="B207" s="241"/>
      <c r="C207" s="291" t="s">
        <v>542</v>
      </c>
      <c r="D207" s="291"/>
      <c r="E207" s="292"/>
      <c r="F207" s="9">
        <v>1</v>
      </c>
      <c r="G207" s="9">
        <v>1</v>
      </c>
      <c r="H207" s="69">
        <f t="shared" ref="H207" si="1">G207/F207</f>
        <v>1</v>
      </c>
      <c r="I207" s="85" t="s">
        <v>336</v>
      </c>
      <c r="J207" s="1"/>
    </row>
    <row r="208" spans="1:10" ht="32.549999999999997" customHeight="1" thickTop="1" thickBot="1" x14ac:dyDescent="0.35">
      <c r="A208" s="36"/>
      <c r="B208" s="241"/>
      <c r="C208" s="291" t="s">
        <v>543</v>
      </c>
      <c r="D208" s="291"/>
      <c r="E208" s="292"/>
      <c r="F208" s="9">
        <v>1</v>
      </c>
      <c r="G208" s="9">
        <v>1</v>
      </c>
      <c r="H208" s="69">
        <v>1</v>
      </c>
      <c r="I208" s="85" t="s">
        <v>336</v>
      </c>
      <c r="J208" s="1"/>
    </row>
    <row r="209" spans="1:10" ht="32.549999999999997" customHeight="1" thickTop="1" thickBot="1" x14ac:dyDescent="0.35">
      <c r="A209" s="36"/>
      <c r="B209" s="241"/>
      <c r="C209" s="291" t="s">
        <v>510</v>
      </c>
      <c r="D209" s="291"/>
      <c r="E209" s="292"/>
      <c r="F209" s="9" t="s">
        <v>162</v>
      </c>
      <c r="G209" s="9">
        <v>1</v>
      </c>
      <c r="H209" s="69">
        <v>1</v>
      </c>
      <c r="I209" s="85" t="s">
        <v>336</v>
      </c>
      <c r="J209" s="1"/>
    </row>
    <row r="210" spans="1:10" ht="28.5" customHeight="1" thickTop="1" thickBot="1" x14ac:dyDescent="0.35">
      <c r="A210" s="36"/>
      <c r="B210" s="253"/>
      <c r="C210" s="331" t="s">
        <v>545</v>
      </c>
      <c r="D210" s="331"/>
      <c r="E210" s="332"/>
      <c r="F210" s="76">
        <v>3</v>
      </c>
      <c r="G210" s="76">
        <f>SUM(G207:G209)</f>
        <v>3</v>
      </c>
      <c r="H210" s="69">
        <f>G210/F210</f>
        <v>1</v>
      </c>
      <c r="I210" s="228" t="s">
        <v>336</v>
      </c>
      <c r="J210" s="1"/>
    </row>
    <row r="211" spans="1:10" ht="24.6" customHeight="1" thickTop="1" x14ac:dyDescent="0.3">
      <c r="A211" s="36"/>
      <c r="B211" s="1"/>
      <c r="C211" s="1"/>
      <c r="D211" s="1"/>
      <c r="E211" s="1"/>
      <c r="F211" s="1"/>
      <c r="G211" s="1"/>
      <c r="H211" s="1"/>
      <c r="I211" s="1"/>
      <c r="J211" s="1"/>
    </row>
    <row r="212" spans="1:10" ht="15" hidden="1" x14ac:dyDescent="0.3">
      <c r="A212" s="118">
        <v>24</v>
      </c>
      <c r="B212" s="254" t="s">
        <v>423</v>
      </c>
      <c r="C212" s="140"/>
      <c r="D212" s="140"/>
      <c r="E212" s="140"/>
      <c r="F212" s="140"/>
      <c r="G212" s="140"/>
      <c r="H212" s="140"/>
      <c r="I212" s="140"/>
      <c r="J212" s="1"/>
    </row>
    <row r="213" spans="1:10" ht="28.2" hidden="1" customHeight="1" x14ac:dyDescent="0.3">
      <c r="A213" s="36"/>
      <c r="B213" s="252" t="s">
        <v>11</v>
      </c>
      <c r="C213" s="333" t="s">
        <v>378</v>
      </c>
      <c r="D213" s="333"/>
      <c r="E213" s="333"/>
      <c r="F213" s="333"/>
      <c r="G213" s="333"/>
      <c r="H213" s="333"/>
      <c r="I213" s="333"/>
      <c r="J213" s="1"/>
    </row>
    <row r="214" spans="1:10" ht="13.2" hidden="1" customHeight="1" x14ac:dyDescent="0.3">
      <c r="A214" s="36"/>
      <c r="B214" s="37" t="s">
        <v>12</v>
      </c>
      <c r="C214" s="40" t="s">
        <v>20</v>
      </c>
      <c r="D214" s="1"/>
      <c r="E214" s="1"/>
      <c r="F214" s="1"/>
      <c r="G214" s="1"/>
      <c r="H214" s="1"/>
      <c r="I214" s="1"/>
      <c r="J214" s="1"/>
    </row>
    <row r="215" spans="1:10" hidden="1" x14ac:dyDescent="0.3">
      <c r="A215" s="36"/>
      <c r="B215" s="1"/>
      <c r="C215" s="1"/>
      <c r="D215" s="1"/>
      <c r="E215" s="1"/>
      <c r="F215" s="1"/>
      <c r="G215" s="1"/>
      <c r="H215" s="1"/>
      <c r="I215" s="1"/>
      <c r="J215" s="1"/>
    </row>
    <row r="216" spans="1:10" ht="15.6" hidden="1" thickBot="1" x14ac:dyDescent="0.35">
      <c r="A216" s="36"/>
      <c r="B216" s="1"/>
      <c r="C216" s="328" t="s">
        <v>13</v>
      </c>
      <c r="D216" s="328"/>
      <c r="E216" s="328"/>
      <c r="F216" s="255" t="s">
        <v>22</v>
      </c>
      <c r="G216" s="255" t="s">
        <v>44</v>
      </c>
      <c r="H216" s="256" t="s">
        <v>24</v>
      </c>
      <c r="I216" s="236" t="s">
        <v>289</v>
      </c>
      <c r="J216" s="1"/>
    </row>
    <row r="217" spans="1:10" ht="52.8" hidden="1" customHeight="1" thickTop="1" thickBot="1" x14ac:dyDescent="0.35">
      <c r="A217" s="36"/>
      <c r="B217" s="241"/>
      <c r="C217" s="334" t="s">
        <v>341</v>
      </c>
      <c r="D217" s="334"/>
      <c r="E217" s="335"/>
      <c r="F217" s="257">
        <v>1</v>
      </c>
      <c r="G217" s="258">
        <v>0.5</v>
      </c>
      <c r="H217" s="259">
        <f t="shared" ref="H217" si="2">G217/F217</f>
        <v>0.5</v>
      </c>
      <c r="I217" s="230" t="s">
        <v>336</v>
      </c>
      <c r="J217" s="1"/>
    </row>
    <row r="218" spans="1:10" ht="19.2" hidden="1" customHeight="1" thickTop="1" x14ac:dyDescent="0.3">
      <c r="A218" s="36"/>
      <c r="B218" s="1"/>
      <c r="C218" s="1"/>
      <c r="D218" s="1"/>
      <c r="E218" s="1"/>
      <c r="F218" s="1"/>
      <c r="G218" s="1"/>
      <c r="H218" s="1"/>
      <c r="I218" s="1"/>
      <c r="J218" s="1"/>
    </row>
    <row r="219" spans="1:10" ht="15.6" hidden="1" thickBot="1" x14ac:dyDescent="0.35">
      <c r="A219" s="36"/>
      <c r="B219" s="1"/>
      <c r="C219" s="328" t="s">
        <v>13</v>
      </c>
      <c r="D219" s="328"/>
      <c r="E219" s="328"/>
      <c r="F219" s="256" t="s">
        <v>34</v>
      </c>
      <c r="G219" s="256" t="s">
        <v>44</v>
      </c>
      <c r="H219" s="256" t="s">
        <v>24</v>
      </c>
      <c r="I219" s="236" t="s">
        <v>289</v>
      </c>
      <c r="J219" s="1"/>
    </row>
    <row r="220" spans="1:10" ht="28.05" hidden="1" customHeight="1" thickTop="1" thickBot="1" x14ac:dyDescent="0.35">
      <c r="A220" s="36"/>
      <c r="B220" s="1"/>
      <c r="C220" s="329" t="s">
        <v>342</v>
      </c>
      <c r="D220" s="329"/>
      <c r="E220" s="330"/>
      <c r="F220" s="257">
        <v>0</v>
      </c>
      <c r="G220" s="257">
        <v>0</v>
      </c>
      <c r="H220" s="260" t="s">
        <v>1</v>
      </c>
      <c r="I220" s="230" t="s">
        <v>336</v>
      </c>
      <c r="J220" s="1"/>
    </row>
    <row r="221" spans="1:10" ht="15" hidden="1" thickTop="1" x14ac:dyDescent="0.3">
      <c r="A221" s="36"/>
      <c r="B221" s="1"/>
      <c r="C221" s="1"/>
      <c r="D221" s="1"/>
      <c r="E221" s="1"/>
      <c r="F221" s="1"/>
      <c r="G221" s="1"/>
      <c r="H221" s="1"/>
      <c r="I221" s="1"/>
      <c r="J221" s="1"/>
    </row>
    <row r="222" spans="1:10" hidden="1" x14ac:dyDescent="0.3">
      <c r="A222" s="36"/>
      <c r="B222" s="1"/>
      <c r="C222" s="1"/>
      <c r="D222" s="1"/>
      <c r="E222" s="1"/>
      <c r="F222" s="1"/>
      <c r="G222" s="1"/>
      <c r="H222" s="1"/>
      <c r="I222" s="1"/>
      <c r="J222" s="1"/>
    </row>
    <row r="223" spans="1:10" ht="18" thickBot="1" x14ac:dyDescent="0.35">
      <c r="A223" s="18" t="s">
        <v>126</v>
      </c>
      <c r="B223" s="1"/>
      <c r="C223" s="1"/>
      <c r="D223" s="1"/>
      <c r="E223" s="1"/>
      <c r="F223" s="1"/>
      <c r="G223" s="1"/>
      <c r="H223" s="1"/>
      <c r="I223" s="1"/>
      <c r="J223" s="1"/>
    </row>
    <row r="224" spans="1:10" ht="73.2" customHeight="1" thickBot="1" x14ac:dyDescent="0.35">
      <c r="A224" s="336" t="s">
        <v>125</v>
      </c>
      <c r="B224" s="337"/>
      <c r="C224" s="337"/>
      <c r="D224" s="337"/>
      <c r="E224" s="337"/>
      <c r="F224" s="337"/>
      <c r="G224" s="337"/>
      <c r="H224" s="337"/>
      <c r="I224" s="338"/>
      <c r="J224" s="1"/>
    </row>
    <row r="225" spans="1:10" x14ac:dyDescent="0.3">
      <c r="A225" s="36"/>
      <c r="B225" s="1"/>
      <c r="C225" s="1"/>
      <c r="D225" s="1"/>
      <c r="E225" s="1"/>
      <c r="F225" s="1"/>
      <c r="G225" s="1"/>
      <c r="H225" s="1"/>
      <c r="I225" s="1"/>
      <c r="J225" s="1"/>
    </row>
    <row r="226" spans="1:10" ht="12" customHeight="1" x14ac:dyDescent="0.3">
      <c r="A226" s="36"/>
      <c r="B226" s="1"/>
      <c r="C226" s="1"/>
      <c r="D226" s="1"/>
      <c r="E226" s="1"/>
      <c r="F226" s="1"/>
      <c r="G226" s="1"/>
      <c r="H226" s="1"/>
      <c r="I226" s="1"/>
      <c r="J226" s="1"/>
    </row>
    <row r="227" spans="1:10" ht="15" x14ac:dyDescent="0.3">
      <c r="A227" s="196">
        <v>25</v>
      </c>
      <c r="B227" s="193" t="s">
        <v>526</v>
      </c>
      <c r="C227" s="198"/>
      <c r="D227" s="198"/>
      <c r="E227" s="198"/>
      <c r="F227" s="199"/>
      <c r="G227" s="199"/>
      <c r="H227" s="190"/>
      <c r="I227" s="200"/>
      <c r="J227" s="1"/>
    </row>
    <row r="228" spans="1:10" x14ac:dyDescent="0.3">
      <c r="A228" s="36"/>
      <c r="B228" s="37" t="s">
        <v>11</v>
      </c>
      <c r="C228" s="321" t="s">
        <v>425</v>
      </c>
      <c r="D228" s="321"/>
      <c r="E228" s="321"/>
      <c r="F228" s="321"/>
      <c r="G228" s="321"/>
      <c r="H228" s="321"/>
      <c r="I228" s="321"/>
      <c r="J228" s="1"/>
    </row>
    <row r="229" spans="1:10" x14ac:dyDescent="0.3">
      <c r="A229" s="36"/>
      <c r="B229" s="37" t="s">
        <v>12</v>
      </c>
      <c r="C229" s="321" t="s">
        <v>185</v>
      </c>
      <c r="D229" s="321"/>
      <c r="E229" s="321"/>
      <c r="F229" s="321"/>
      <c r="G229" s="321"/>
      <c r="H229" s="321"/>
      <c r="I229" s="321"/>
      <c r="J229" s="1"/>
    </row>
    <row r="230" spans="1:10" ht="14.4" customHeight="1" x14ac:dyDescent="0.3">
      <c r="A230" s="36"/>
      <c r="B230" s="37"/>
      <c r="C230" s="79"/>
      <c r="D230" s="79"/>
      <c r="E230" s="79"/>
      <c r="F230" s="251"/>
      <c r="G230" s="251"/>
      <c r="H230" s="1"/>
      <c r="I230" s="89"/>
      <c r="J230" s="1"/>
    </row>
    <row r="231" spans="1:10" ht="28.05" customHeight="1" thickBot="1" x14ac:dyDescent="0.35">
      <c r="A231" s="36"/>
      <c r="B231" s="37"/>
      <c r="C231" s="294" t="s">
        <v>13</v>
      </c>
      <c r="D231" s="294"/>
      <c r="E231" s="294"/>
      <c r="F231" s="163" t="s">
        <v>34</v>
      </c>
      <c r="G231" s="163" t="s">
        <v>44</v>
      </c>
      <c r="H231" s="163" t="s">
        <v>24</v>
      </c>
      <c r="I231" s="82" t="s">
        <v>289</v>
      </c>
      <c r="J231" s="1"/>
    </row>
    <row r="232" spans="1:10" ht="28.05" customHeight="1" thickTop="1" thickBot="1" x14ac:dyDescent="0.35">
      <c r="A232" s="36"/>
      <c r="B232" s="37"/>
      <c r="C232" s="295" t="s">
        <v>20</v>
      </c>
      <c r="D232" s="295"/>
      <c r="E232" s="296"/>
      <c r="F232" s="94" t="s">
        <v>1</v>
      </c>
      <c r="G232" s="94" t="s">
        <v>1</v>
      </c>
      <c r="H232" s="84">
        <v>1</v>
      </c>
      <c r="I232" s="85" t="s">
        <v>352</v>
      </c>
      <c r="J232" s="1"/>
    </row>
    <row r="233" spans="1:10" ht="15" thickTop="1" x14ac:dyDescent="0.3">
      <c r="A233" s="36"/>
      <c r="B233" s="1"/>
      <c r="C233" s="1"/>
      <c r="D233" s="1"/>
      <c r="E233" s="1"/>
      <c r="F233" s="1"/>
      <c r="G233" s="1"/>
      <c r="H233" s="1"/>
      <c r="I233" s="1"/>
      <c r="J233" s="1"/>
    </row>
    <row r="234" spans="1:10" ht="19.8" customHeight="1" x14ac:dyDescent="0.3">
      <c r="A234" s="36"/>
      <c r="B234" s="1"/>
      <c r="C234" s="1"/>
      <c r="D234" s="1"/>
      <c r="E234" s="1"/>
      <c r="F234" s="1"/>
      <c r="G234" s="1"/>
      <c r="H234" s="1"/>
      <c r="I234" s="1"/>
      <c r="J234" s="1"/>
    </row>
    <row r="235" spans="1:10" ht="15" x14ac:dyDescent="0.3">
      <c r="A235" s="208">
        <v>26</v>
      </c>
      <c r="B235" s="209" t="s">
        <v>499</v>
      </c>
      <c r="C235" s="219"/>
      <c r="D235" s="219"/>
      <c r="E235" s="219"/>
      <c r="F235" s="223"/>
      <c r="G235" s="223"/>
      <c r="H235" s="210"/>
      <c r="I235" s="224"/>
      <c r="J235" s="1"/>
    </row>
    <row r="236" spans="1:10" x14ac:dyDescent="0.3">
      <c r="A236" s="36"/>
      <c r="B236" s="37" t="s">
        <v>11</v>
      </c>
      <c r="C236" s="321" t="s">
        <v>128</v>
      </c>
      <c r="D236" s="321"/>
      <c r="E236" s="321"/>
      <c r="F236" s="321"/>
      <c r="G236" s="321"/>
      <c r="H236" s="321"/>
      <c r="I236" s="321"/>
      <c r="J236" s="1"/>
    </row>
    <row r="237" spans="1:10" ht="17.399999999999999" customHeight="1" x14ac:dyDescent="0.3">
      <c r="A237" s="36"/>
      <c r="B237" s="37" t="s">
        <v>12</v>
      </c>
      <c r="C237" s="321" t="s">
        <v>424</v>
      </c>
      <c r="D237" s="321"/>
      <c r="E237" s="321"/>
      <c r="F237" s="321"/>
      <c r="G237" s="321"/>
      <c r="H237" s="321"/>
      <c r="I237" s="321"/>
      <c r="J237" s="1"/>
    </row>
    <row r="238" spans="1:10" hidden="1" x14ac:dyDescent="0.3">
      <c r="A238" s="36"/>
      <c r="B238" s="37"/>
      <c r="C238" s="79"/>
      <c r="D238" s="79"/>
      <c r="E238" s="79"/>
      <c r="F238" s="251"/>
      <c r="G238" s="251"/>
      <c r="H238" s="1"/>
      <c r="I238" s="89"/>
      <c r="J238" s="1"/>
    </row>
    <row r="239" spans="1:10" ht="15.6" hidden="1" thickBot="1" x14ac:dyDescent="0.35">
      <c r="A239" s="36"/>
      <c r="B239" s="37"/>
      <c r="C239" s="328" t="s">
        <v>13</v>
      </c>
      <c r="D239" s="328"/>
      <c r="E239" s="328"/>
      <c r="F239" s="256" t="s">
        <v>34</v>
      </c>
      <c r="G239" s="256" t="s">
        <v>44</v>
      </c>
      <c r="H239" s="256" t="s">
        <v>24</v>
      </c>
      <c r="I239" s="255" t="s">
        <v>289</v>
      </c>
      <c r="J239" s="1"/>
    </row>
    <row r="240" spans="1:10" ht="32.4" hidden="1" customHeight="1" thickTop="1" thickBot="1" x14ac:dyDescent="0.35">
      <c r="A240" s="36"/>
      <c r="B240" s="37"/>
      <c r="C240" s="329" t="s">
        <v>495</v>
      </c>
      <c r="D240" s="329"/>
      <c r="E240" s="330"/>
      <c r="F240" s="109">
        <v>0</v>
      </c>
      <c r="G240" s="109">
        <v>0</v>
      </c>
      <c r="H240" s="260">
        <v>0</v>
      </c>
      <c r="I240" s="230" t="s">
        <v>352</v>
      </c>
      <c r="J240" s="1"/>
    </row>
    <row r="241" spans="1:10" ht="14.4" customHeight="1" x14ac:dyDescent="0.3">
      <c r="A241" s="36"/>
      <c r="B241" s="1"/>
      <c r="C241" s="1"/>
      <c r="D241" s="1"/>
      <c r="E241" s="1"/>
      <c r="F241" s="1"/>
      <c r="G241" s="1"/>
      <c r="H241" s="1"/>
      <c r="I241" s="1"/>
      <c r="J241" s="1"/>
    </row>
    <row r="242" spans="1:10" ht="29.4" customHeight="1" thickBot="1" x14ac:dyDescent="0.35">
      <c r="A242" s="36"/>
      <c r="B242" s="1"/>
      <c r="C242" s="294" t="s">
        <v>13</v>
      </c>
      <c r="D242" s="294"/>
      <c r="E242" s="294"/>
      <c r="F242" s="163" t="s">
        <v>34</v>
      </c>
      <c r="G242" s="163" t="s">
        <v>44</v>
      </c>
      <c r="H242" s="163" t="s">
        <v>24</v>
      </c>
      <c r="I242" s="82" t="s">
        <v>289</v>
      </c>
      <c r="J242" s="1"/>
    </row>
    <row r="243" spans="1:10" ht="31.2" customHeight="1" thickTop="1" thickBot="1" x14ac:dyDescent="0.35">
      <c r="A243" s="36"/>
      <c r="B243" s="1"/>
      <c r="C243" s="295" t="s">
        <v>130</v>
      </c>
      <c r="D243" s="295"/>
      <c r="E243" s="296"/>
      <c r="F243" s="94">
        <v>5</v>
      </c>
      <c r="G243" s="94">
        <v>5</v>
      </c>
      <c r="H243" s="84">
        <f t="shared" ref="H243" si="3">G243/F243</f>
        <v>1</v>
      </c>
      <c r="I243" s="85" t="s">
        <v>352</v>
      </c>
      <c r="J243" s="1"/>
    </row>
    <row r="244" spans="1:10" ht="15" thickTop="1" x14ac:dyDescent="0.3">
      <c r="A244" s="36"/>
      <c r="B244" s="1"/>
      <c r="C244" s="1"/>
      <c r="D244" s="1"/>
      <c r="E244" s="1"/>
      <c r="F244" s="1"/>
      <c r="G244" s="1"/>
      <c r="H244" s="1"/>
      <c r="I244" s="1"/>
      <c r="J244" s="1"/>
    </row>
    <row r="245" spans="1:10" ht="15" customHeight="1" x14ac:dyDescent="0.3">
      <c r="A245" s="196">
        <v>27</v>
      </c>
      <c r="B245" s="193" t="s">
        <v>521</v>
      </c>
      <c r="C245" s="198"/>
      <c r="D245" s="198"/>
      <c r="E245" s="198"/>
      <c r="F245" s="199"/>
      <c r="G245" s="199"/>
      <c r="H245" s="190"/>
      <c r="I245" s="200"/>
      <c r="J245" s="1"/>
    </row>
    <row r="246" spans="1:10" x14ac:dyDescent="0.3">
      <c r="A246" s="36"/>
      <c r="B246" s="37" t="s">
        <v>11</v>
      </c>
      <c r="C246" s="321" t="s">
        <v>414</v>
      </c>
      <c r="D246" s="321"/>
      <c r="E246" s="321"/>
      <c r="F246" s="321"/>
      <c r="G246" s="321"/>
      <c r="H246" s="321"/>
      <c r="I246" s="321"/>
      <c r="J246" s="1"/>
    </row>
    <row r="247" spans="1:10" x14ac:dyDescent="0.3">
      <c r="A247" s="36"/>
      <c r="B247" s="37" t="s">
        <v>12</v>
      </c>
      <c r="C247" s="321" t="s">
        <v>185</v>
      </c>
      <c r="D247" s="321"/>
      <c r="E247" s="321"/>
      <c r="F247" s="321"/>
      <c r="G247" s="321"/>
      <c r="H247" s="321"/>
      <c r="I247" s="321"/>
      <c r="J247" s="1"/>
    </row>
    <row r="248" spans="1:10" x14ac:dyDescent="0.3">
      <c r="A248" s="36"/>
      <c r="B248" s="37"/>
      <c r="C248" s="79"/>
      <c r="D248" s="79"/>
      <c r="E248" s="79"/>
      <c r="F248" s="251"/>
      <c r="G248" s="251"/>
      <c r="H248" s="1"/>
      <c r="I248" s="89"/>
      <c r="J248" s="1"/>
    </row>
    <row r="249" spans="1:10" ht="31.2" customHeight="1" thickBot="1" x14ac:dyDescent="0.35">
      <c r="A249" s="36"/>
      <c r="B249" s="37"/>
      <c r="C249" s="294" t="s">
        <v>13</v>
      </c>
      <c r="D249" s="294"/>
      <c r="E249" s="294"/>
      <c r="F249" s="163" t="s">
        <v>34</v>
      </c>
      <c r="G249" s="163" t="s">
        <v>44</v>
      </c>
      <c r="H249" s="163" t="s">
        <v>24</v>
      </c>
      <c r="I249" s="82" t="s">
        <v>289</v>
      </c>
      <c r="J249" s="1"/>
    </row>
    <row r="250" spans="1:10" ht="30.6" customHeight="1" thickTop="1" thickBot="1" x14ac:dyDescent="0.35">
      <c r="A250" s="36"/>
      <c r="B250" s="37"/>
      <c r="C250" s="295" t="s">
        <v>20</v>
      </c>
      <c r="D250" s="295"/>
      <c r="E250" s="296"/>
      <c r="F250" s="94">
        <v>1</v>
      </c>
      <c r="G250" s="94">
        <v>1</v>
      </c>
      <c r="H250" s="84">
        <v>1</v>
      </c>
      <c r="I250" s="70" t="s">
        <v>352</v>
      </c>
      <c r="J250" s="1"/>
    </row>
    <row r="251" spans="1:10" ht="15" thickTop="1" x14ac:dyDescent="0.3">
      <c r="A251" s="36"/>
      <c r="B251" s="1"/>
      <c r="C251" s="1"/>
      <c r="D251" s="1"/>
      <c r="E251" s="1"/>
      <c r="F251" s="1"/>
      <c r="G251" s="1"/>
      <c r="H251" s="1"/>
      <c r="I251" s="1"/>
      <c r="J251" s="1"/>
    </row>
    <row r="252" spans="1:10" ht="15" customHeight="1" x14ac:dyDescent="0.3">
      <c r="A252" s="261">
        <v>28</v>
      </c>
      <c r="B252" s="262" t="s">
        <v>538</v>
      </c>
      <c r="C252" s="201"/>
      <c r="D252" s="201"/>
      <c r="E252" s="201"/>
      <c r="F252" s="202"/>
      <c r="G252" s="202"/>
      <c r="H252" s="203"/>
      <c r="I252" s="204"/>
      <c r="J252" s="1"/>
    </row>
    <row r="253" spans="1:10" x14ac:dyDescent="0.3">
      <c r="A253" s="36"/>
      <c r="B253" s="37" t="s">
        <v>11</v>
      </c>
      <c r="C253" s="321" t="s">
        <v>414</v>
      </c>
      <c r="D253" s="321"/>
      <c r="E253" s="321"/>
      <c r="F253" s="321"/>
      <c r="G253" s="321"/>
      <c r="H253" s="321"/>
      <c r="I253" s="321"/>
      <c r="J253" s="1"/>
    </row>
    <row r="254" spans="1:10" x14ac:dyDescent="0.3">
      <c r="A254" s="36"/>
      <c r="B254" s="37" t="s">
        <v>12</v>
      </c>
      <c r="C254" s="321" t="s">
        <v>185</v>
      </c>
      <c r="D254" s="321"/>
      <c r="E254" s="321"/>
      <c r="F254" s="321"/>
      <c r="G254" s="321"/>
      <c r="H254" s="321"/>
      <c r="I254" s="321"/>
      <c r="J254" s="1"/>
    </row>
    <row r="255" spans="1:10" x14ac:dyDescent="0.3">
      <c r="A255" s="36"/>
      <c r="B255" s="37"/>
      <c r="C255" s="79"/>
      <c r="D255" s="79"/>
      <c r="E255" s="79"/>
      <c r="F255" s="251"/>
      <c r="G255" s="251"/>
      <c r="H255" s="1"/>
      <c r="I255" s="89"/>
      <c r="J255" s="1"/>
    </row>
    <row r="256" spans="1:10" ht="15.6" thickBot="1" x14ac:dyDescent="0.35">
      <c r="A256" s="36"/>
      <c r="B256" s="37"/>
      <c r="C256" s="294" t="s">
        <v>13</v>
      </c>
      <c r="D256" s="294"/>
      <c r="E256" s="294"/>
      <c r="F256" s="163" t="s">
        <v>34</v>
      </c>
      <c r="G256" s="163" t="s">
        <v>44</v>
      </c>
      <c r="H256" s="163" t="s">
        <v>24</v>
      </c>
      <c r="I256" s="82" t="s">
        <v>289</v>
      </c>
      <c r="J256" s="1"/>
    </row>
    <row r="257" spans="1:10" ht="30.6" customHeight="1" thickTop="1" thickBot="1" x14ac:dyDescent="0.35">
      <c r="A257" s="36"/>
      <c r="B257" s="37"/>
      <c r="C257" s="295" t="s">
        <v>20</v>
      </c>
      <c r="D257" s="295"/>
      <c r="E257" s="296"/>
      <c r="F257" s="72" t="s">
        <v>1</v>
      </c>
      <c r="G257" s="72" t="s">
        <v>1</v>
      </c>
      <c r="H257" s="84">
        <v>1</v>
      </c>
      <c r="I257" s="70" t="s">
        <v>352</v>
      </c>
      <c r="J257" s="1"/>
    </row>
    <row r="258" spans="1:10" ht="14.4" customHeight="1" thickTop="1" x14ac:dyDescent="0.3">
      <c r="A258" s="36"/>
      <c r="B258" s="1"/>
      <c r="C258" s="1"/>
      <c r="D258" s="1"/>
      <c r="E258" s="1"/>
      <c r="F258" s="1"/>
      <c r="G258" s="1"/>
      <c r="H258" s="1"/>
      <c r="I258" s="1"/>
      <c r="J258" s="1"/>
    </row>
    <row r="259" spans="1:10" ht="15" customHeight="1" x14ac:dyDescent="0.3">
      <c r="A259" s="196">
        <v>29</v>
      </c>
      <c r="B259" s="193" t="s">
        <v>426</v>
      </c>
      <c r="C259" s="190"/>
      <c r="D259" s="190"/>
      <c r="E259" s="190"/>
      <c r="F259" s="190"/>
      <c r="G259" s="190"/>
      <c r="H259" s="190"/>
      <c r="I259" s="190"/>
      <c r="J259" s="1"/>
    </row>
    <row r="260" spans="1:10" x14ac:dyDescent="0.3">
      <c r="A260" s="36"/>
      <c r="B260" s="37" t="s">
        <v>11</v>
      </c>
      <c r="C260" s="321" t="s">
        <v>527</v>
      </c>
      <c r="D260" s="321"/>
      <c r="E260" s="321"/>
      <c r="F260" s="321"/>
      <c r="G260" s="321"/>
      <c r="H260" s="321"/>
      <c r="I260" s="321"/>
      <c r="J260" s="1"/>
    </row>
    <row r="261" spans="1:10" x14ac:dyDescent="0.3">
      <c r="A261" s="36"/>
      <c r="B261" s="37" t="s">
        <v>12</v>
      </c>
      <c r="C261" s="321" t="s">
        <v>20</v>
      </c>
      <c r="D261" s="321"/>
      <c r="E261" s="321"/>
      <c r="F261" s="321"/>
      <c r="G261" s="321"/>
      <c r="H261" s="321"/>
      <c r="I261" s="321"/>
      <c r="J261" s="1"/>
    </row>
    <row r="262" spans="1:10" ht="15" x14ac:dyDescent="0.3">
      <c r="A262" s="36"/>
      <c r="B262" s="1"/>
      <c r="C262" s="324" t="s">
        <v>427</v>
      </c>
      <c r="D262" s="324"/>
      <c r="E262" s="324"/>
      <c r="F262" s="324"/>
      <c r="G262" s="324"/>
      <c r="H262" s="1"/>
      <c r="I262" s="1"/>
      <c r="J262" s="1"/>
    </row>
    <row r="263" spans="1:10" ht="15.6" thickBot="1" x14ac:dyDescent="0.35">
      <c r="A263" s="36"/>
      <c r="B263" s="1"/>
      <c r="C263" s="325" t="s">
        <v>528</v>
      </c>
      <c r="D263" s="325"/>
      <c r="E263" s="325"/>
      <c r="F263" s="325"/>
      <c r="G263" s="325"/>
      <c r="H263" s="1"/>
      <c r="I263" s="1"/>
      <c r="J263" s="1"/>
    </row>
    <row r="264" spans="1:10" ht="45.6" customHeight="1" thickTop="1" x14ac:dyDescent="0.3">
      <c r="A264" s="36"/>
      <c r="B264" s="1"/>
      <c r="C264" s="166" t="s">
        <v>428</v>
      </c>
      <c r="D264" s="166" t="s">
        <v>429</v>
      </c>
      <c r="E264" s="166" t="s">
        <v>430</v>
      </c>
      <c r="F264" s="166" t="s">
        <v>431</v>
      </c>
      <c r="G264" s="166" t="s">
        <v>432</v>
      </c>
      <c r="H264" s="1"/>
      <c r="I264" s="1"/>
      <c r="J264" s="1"/>
    </row>
    <row r="265" spans="1:10" x14ac:dyDescent="0.3">
      <c r="A265" s="36"/>
      <c r="B265" s="1"/>
      <c r="C265" s="125" t="s">
        <v>433</v>
      </c>
      <c r="D265" s="248"/>
      <c r="E265" s="248"/>
      <c r="F265" s="249">
        <v>341520</v>
      </c>
      <c r="G265" s="246">
        <v>3364185.27</v>
      </c>
      <c r="H265" s="1"/>
      <c r="I265" s="1"/>
      <c r="J265" s="1"/>
    </row>
    <row r="266" spans="1:10" x14ac:dyDescent="0.3">
      <c r="A266" s="36"/>
      <c r="B266" s="1"/>
      <c r="C266" s="125" t="s">
        <v>434</v>
      </c>
      <c r="D266" s="248">
        <v>59</v>
      </c>
      <c r="E266" s="248">
        <v>627</v>
      </c>
      <c r="F266" s="249">
        <v>353400</v>
      </c>
      <c r="G266" s="246">
        <v>3452306.37</v>
      </c>
      <c r="H266" s="1"/>
      <c r="I266" s="1"/>
      <c r="J266" s="1"/>
    </row>
    <row r="267" spans="1:10" x14ac:dyDescent="0.3">
      <c r="A267" s="36"/>
      <c r="B267" s="1"/>
      <c r="C267" s="125" t="s">
        <v>546</v>
      </c>
      <c r="D267" s="248">
        <v>152.5</v>
      </c>
      <c r="E267" s="248">
        <v>1338</v>
      </c>
      <c r="F267" s="249">
        <v>348000</v>
      </c>
      <c r="G267" s="246">
        <v>3534243.66</v>
      </c>
      <c r="H267" s="1"/>
      <c r="I267" s="1"/>
      <c r="J267" s="1"/>
    </row>
    <row r="268" spans="1:10" x14ac:dyDescent="0.3">
      <c r="A268" s="36"/>
      <c r="B268" s="1"/>
      <c r="C268" s="167" t="s">
        <v>547</v>
      </c>
      <c r="D268" s="248">
        <v>23</v>
      </c>
      <c r="E268" s="248">
        <v>170</v>
      </c>
      <c r="F268" s="249">
        <v>73440</v>
      </c>
      <c r="G268" s="246">
        <v>786116.96</v>
      </c>
      <c r="H268" s="1"/>
      <c r="I268" s="1"/>
      <c r="J268" s="1"/>
    </row>
    <row r="269" spans="1:10" x14ac:dyDescent="0.3">
      <c r="A269" s="36"/>
      <c r="B269" s="1"/>
      <c r="C269" s="126" t="s">
        <v>435</v>
      </c>
      <c r="D269" s="126">
        <v>234.5</v>
      </c>
      <c r="E269" s="127">
        <v>2135</v>
      </c>
      <c r="F269" s="127">
        <v>1116360</v>
      </c>
      <c r="G269" s="127">
        <v>11136852.260000002</v>
      </c>
      <c r="H269" s="1"/>
      <c r="I269" s="1"/>
      <c r="J269" s="1"/>
    </row>
    <row r="270" spans="1:10" ht="49.8" customHeight="1" x14ac:dyDescent="0.3">
      <c r="A270" s="36"/>
      <c r="B270" s="1"/>
      <c r="C270" s="143" t="s">
        <v>520</v>
      </c>
      <c r="D270" s="143" t="s">
        <v>436</v>
      </c>
      <c r="E270" s="143" t="s">
        <v>437</v>
      </c>
      <c r="F270" s="143" t="s">
        <v>438</v>
      </c>
      <c r="G270" s="143" t="s">
        <v>439</v>
      </c>
      <c r="H270" s="1"/>
      <c r="I270" s="1"/>
      <c r="J270" s="1"/>
    </row>
    <row r="271" spans="1:10" x14ac:dyDescent="0.3">
      <c r="A271" s="36"/>
      <c r="B271" s="1"/>
      <c r="C271" s="125" t="s">
        <v>433</v>
      </c>
      <c r="D271" s="246">
        <v>304466</v>
      </c>
      <c r="E271" s="247">
        <v>251360</v>
      </c>
      <c r="F271" s="246">
        <v>32500</v>
      </c>
      <c r="G271" s="327">
        <v>1536297</v>
      </c>
      <c r="H271" s="1"/>
      <c r="I271" s="1"/>
      <c r="J271" s="1"/>
    </row>
    <row r="272" spans="1:10" ht="27.6" customHeight="1" x14ac:dyDescent="0.3">
      <c r="A272" s="36"/>
      <c r="B272" s="1"/>
      <c r="C272" s="125" t="s">
        <v>434</v>
      </c>
      <c r="D272" s="246">
        <v>349183</v>
      </c>
      <c r="E272" s="246">
        <v>121430</v>
      </c>
      <c r="F272" s="246">
        <v>25000</v>
      </c>
      <c r="G272" s="327"/>
      <c r="H272" s="1"/>
      <c r="I272" s="1"/>
      <c r="J272" s="1"/>
    </row>
    <row r="273" spans="1:10" x14ac:dyDescent="0.3">
      <c r="A273" s="36"/>
      <c r="B273" s="1"/>
      <c r="C273" s="167" t="s">
        <v>546</v>
      </c>
      <c r="D273" s="246">
        <v>452358</v>
      </c>
      <c r="E273" s="248">
        <v>0</v>
      </c>
      <c r="F273" s="248">
        <v>0</v>
      </c>
      <c r="G273" s="327"/>
      <c r="H273" s="1"/>
      <c r="I273" s="1"/>
      <c r="J273" s="1"/>
    </row>
    <row r="274" spans="1:10" ht="14.4" customHeight="1" x14ac:dyDescent="0.3">
      <c r="A274" s="36"/>
      <c r="B274" s="1"/>
      <c r="C274" s="126" t="s">
        <v>440</v>
      </c>
      <c r="D274" s="127">
        <v>1106007</v>
      </c>
      <c r="E274" s="127">
        <v>372790</v>
      </c>
      <c r="F274" s="127">
        <v>57500</v>
      </c>
      <c r="G274" s="327"/>
      <c r="H274" s="1"/>
      <c r="I274" s="1"/>
      <c r="J274" s="1"/>
    </row>
    <row r="275" spans="1:10" ht="128.4" customHeight="1" x14ac:dyDescent="0.3">
      <c r="A275" s="36"/>
      <c r="B275" s="1"/>
      <c r="C275" s="323" t="s">
        <v>441</v>
      </c>
      <c r="D275" s="248" t="s">
        <v>548</v>
      </c>
      <c r="E275" s="248" t="s">
        <v>549</v>
      </c>
      <c r="F275" s="248" t="s">
        <v>550</v>
      </c>
      <c r="G275" s="326" t="s">
        <v>551</v>
      </c>
      <c r="H275" s="1"/>
      <c r="I275" s="1"/>
      <c r="J275" s="1"/>
    </row>
    <row r="276" spans="1:10" ht="64.2" customHeight="1" x14ac:dyDescent="0.3">
      <c r="A276" s="36"/>
      <c r="B276" s="1"/>
      <c r="C276" s="323"/>
      <c r="D276" s="250"/>
      <c r="E276" s="248" t="s">
        <v>552</v>
      </c>
      <c r="F276" s="248" t="s">
        <v>553</v>
      </c>
      <c r="G276" s="326"/>
      <c r="H276" s="1"/>
      <c r="I276" s="1"/>
      <c r="J276" s="1"/>
    </row>
    <row r="277" spans="1:10" x14ac:dyDescent="0.3">
      <c r="A277" s="36"/>
      <c r="B277" s="1"/>
      <c r="C277" s="1"/>
      <c r="D277" s="1"/>
      <c r="E277" s="1"/>
      <c r="F277" s="1"/>
      <c r="G277" s="1"/>
      <c r="H277" s="1"/>
      <c r="I277" s="1"/>
      <c r="J277" s="1"/>
    </row>
    <row r="278" spans="1:10" ht="15" x14ac:dyDescent="0.3">
      <c r="A278" s="196">
        <v>30</v>
      </c>
      <c r="B278" s="193" t="s">
        <v>529</v>
      </c>
      <c r="C278" s="198"/>
      <c r="D278" s="198"/>
      <c r="E278" s="198"/>
      <c r="F278" s="199"/>
      <c r="G278" s="199"/>
      <c r="H278" s="190"/>
      <c r="I278" s="200"/>
      <c r="J278" s="1"/>
    </row>
    <row r="279" spans="1:10" x14ac:dyDescent="0.3">
      <c r="A279" s="36"/>
      <c r="B279" s="37" t="s">
        <v>11</v>
      </c>
      <c r="C279" s="321" t="s">
        <v>414</v>
      </c>
      <c r="D279" s="321"/>
      <c r="E279" s="321"/>
      <c r="F279" s="321"/>
      <c r="G279" s="321"/>
      <c r="H279" s="321"/>
      <c r="I279" s="321"/>
      <c r="J279" s="1"/>
    </row>
    <row r="280" spans="1:10" x14ac:dyDescent="0.3">
      <c r="A280" s="36"/>
      <c r="B280" s="37" t="s">
        <v>12</v>
      </c>
      <c r="C280" s="321" t="s">
        <v>185</v>
      </c>
      <c r="D280" s="321"/>
      <c r="E280" s="321"/>
      <c r="F280" s="321"/>
      <c r="G280" s="321"/>
      <c r="H280" s="321"/>
      <c r="I280" s="321"/>
      <c r="J280" s="1"/>
    </row>
    <row r="281" spans="1:10" x14ac:dyDescent="0.3">
      <c r="A281" s="36"/>
      <c r="B281" s="37"/>
      <c r="C281" s="79"/>
      <c r="D281" s="79"/>
      <c r="E281" s="79"/>
      <c r="F281" s="251"/>
      <c r="G281" s="251"/>
      <c r="H281" s="1"/>
      <c r="I281" s="89"/>
      <c r="J281" s="1"/>
    </row>
    <row r="282" spans="1:10" ht="15.6" thickBot="1" x14ac:dyDescent="0.35">
      <c r="A282" s="36"/>
      <c r="B282" s="37"/>
      <c r="C282" s="294" t="s">
        <v>13</v>
      </c>
      <c r="D282" s="294"/>
      <c r="E282" s="294"/>
      <c r="F282" s="163" t="s">
        <v>34</v>
      </c>
      <c r="G282" s="163" t="s">
        <v>44</v>
      </c>
      <c r="H282" s="163" t="s">
        <v>24</v>
      </c>
      <c r="I282" s="82" t="s">
        <v>289</v>
      </c>
      <c r="J282" s="1"/>
    </row>
    <row r="283" spans="1:10" ht="30.6" customHeight="1" thickTop="1" thickBot="1" x14ac:dyDescent="0.35">
      <c r="A283" s="36"/>
      <c r="B283" s="37"/>
      <c r="C283" s="295"/>
      <c r="D283" s="295"/>
      <c r="E283" s="296"/>
      <c r="F283" s="72" t="s">
        <v>1</v>
      </c>
      <c r="G283" s="72" t="s">
        <v>1</v>
      </c>
      <c r="H283" s="124" t="s">
        <v>1</v>
      </c>
      <c r="I283" s="70" t="s">
        <v>352</v>
      </c>
      <c r="J283" s="1"/>
    </row>
    <row r="284" spans="1:10" ht="15.6" thickTop="1" x14ac:dyDescent="0.3">
      <c r="A284" s="36"/>
      <c r="B284" s="37"/>
      <c r="C284" s="97"/>
      <c r="D284" s="97"/>
      <c r="E284" s="97"/>
      <c r="F284" s="263"/>
      <c r="G284" s="263"/>
      <c r="H284" s="89"/>
      <c r="I284" s="89"/>
      <c r="J284" s="1"/>
    </row>
    <row r="285" spans="1:10" ht="15" x14ac:dyDescent="0.3">
      <c r="A285" s="196">
        <v>31</v>
      </c>
      <c r="B285" s="193" t="s">
        <v>442</v>
      </c>
      <c r="C285" s="198"/>
      <c r="D285" s="198"/>
      <c r="E285" s="198"/>
      <c r="F285" s="199"/>
      <c r="G285" s="199"/>
      <c r="H285" s="190"/>
      <c r="I285" s="200"/>
      <c r="J285" s="1"/>
    </row>
    <row r="286" spans="1:10" x14ac:dyDescent="0.3">
      <c r="A286" s="36"/>
      <c r="B286" s="37" t="s">
        <v>11</v>
      </c>
      <c r="C286" s="321" t="s">
        <v>443</v>
      </c>
      <c r="D286" s="321"/>
      <c r="E286" s="321"/>
      <c r="F286" s="321"/>
      <c r="G286" s="321"/>
      <c r="H286" s="321"/>
      <c r="I286" s="321"/>
      <c r="J286" s="1"/>
    </row>
    <row r="287" spans="1:10" x14ac:dyDescent="0.3">
      <c r="A287" s="36"/>
      <c r="B287" s="37" t="s">
        <v>12</v>
      </c>
      <c r="C287" s="321" t="s">
        <v>185</v>
      </c>
      <c r="D287" s="321"/>
      <c r="E287" s="321"/>
      <c r="F287" s="321"/>
      <c r="G287" s="321"/>
      <c r="H287" s="321"/>
      <c r="I287" s="321"/>
      <c r="J287" s="1"/>
    </row>
    <row r="288" spans="1:10" x14ac:dyDescent="0.3">
      <c r="A288" s="36"/>
      <c r="B288" s="37"/>
      <c r="C288" s="79"/>
      <c r="D288" s="79"/>
      <c r="E288" s="79"/>
      <c r="F288" s="251"/>
      <c r="G288" s="251"/>
      <c r="H288" s="1"/>
      <c r="I288" s="89"/>
      <c r="J288" s="1"/>
    </row>
    <row r="289" spans="1:10" ht="28.8" customHeight="1" thickBot="1" x14ac:dyDescent="0.35">
      <c r="A289" s="36"/>
      <c r="B289" s="37"/>
      <c r="C289" s="294" t="s">
        <v>13</v>
      </c>
      <c r="D289" s="294"/>
      <c r="E289" s="294"/>
      <c r="F289" s="163" t="s">
        <v>34</v>
      </c>
      <c r="G289" s="163" t="s">
        <v>44</v>
      </c>
      <c r="H289" s="163" t="s">
        <v>24</v>
      </c>
      <c r="I289" s="82" t="s">
        <v>289</v>
      </c>
      <c r="J289" s="1"/>
    </row>
    <row r="290" spans="1:10" ht="30.6" customHeight="1" thickTop="1" thickBot="1" x14ac:dyDescent="0.35">
      <c r="A290" s="36"/>
      <c r="B290" s="37"/>
      <c r="C290" s="295"/>
      <c r="D290" s="295"/>
      <c r="E290" s="296"/>
      <c r="F290" s="83">
        <v>1</v>
      </c>
      <c r="G290" s="83">
        <v>1</v>
      </c>
      <c r="H290" s="84">
        <v>1</v>
      </c>
      <c r="I290" s="70" t="s">
        <v>352</v>
      </c>
      <c r="J290" s="1"/>
    </row>
    <row r="291" spans="1:10" ht="15.6" thickTop="1" x14ac:dyDescent="0.3">
      <c r="A291" s="36"/>
      <c r="B291" s="37"/>
      <c r="C291" s="97"/>
      <c r="D291" s="97"/>
      <c r="E291" s="97"/>
      <c r="F291" s="263"/>
      <c r="G291" s="263"/>
      <c r="H291" s="1"/>
      <c r="I291" s="89"/>
      <c r="J291" s="1"/>
    </row>
    <row r="292" spans="1:10" ht="15" hidden="1" x14ac:dyDescent="0.3">
      <c r="A292" s="138">
        <v>32</v>
      </c>
      <c r="B292" s="146" t="s">
        <v>444</v>
      </c>
      <c r="C292" s="147"/>
      <c r="D292" s="147"/>
      <c r="E292" s="147"/>
      <c r="F292" s="148"/>
      <c r="G292" s="148"/>
      <c r="H292" s="145"/>
      <c r="I292" s="149"/>
      <c r="J292" s="1"/>
    </row>
    <row r="293" spans="1:10" hidden="1" x14ac:dyDescent="0.3">
      <c r="A293" s="19"/>
      <c r="B293" s="2" t="s">
        <v>11</v>
      </c>
      <c r="C293" s="322" t="s">
        <v>416</v>
      </c>
      <c r="D293" s="322"/>
      <c r="E293" s="322"/>
      <c r="F293" s="322"/>
      <c r="G293" s="322"/>
      <c r="H293" s="322"/>
      <c r="I293" s="322"/>
      <c r="J293" s="1"/>
    </row>
    <row r="294" spans="1:10" hidden="1" x14ac:dyDescent="0.3">
      <c r="A294" s="19"/>
      <c r="B294" s="2" t="s">
        <v>12</v>
      </c>
      <c r="C294" s="322" t="s">
        <v>445</v>
      </c>
      <c r="D294" s="322"/>
      <c r="E294" s="322"/>
      <c r="F294" s="322"/>
      <c r="G294" s="322"/>
      <c r="H294" s="322"/>
      <c r="I294" s="322"/>
      <c r="J294" s="1"/>
    </row>
    <row r="295" spans="1:10" hidden="1" x14ac:dyDescent="0.3">
      <c r="A295" s="19"/>
      <c r="B295" s="2"/>
      <c r="C295" s="172"/>
      <c r="D295" s="172"/>
      <c r="E295" s="172"/>
      <c r="F295" s="77"/>
      <c r="G295" s="77"/>
      <c r="I295" s="71"/>
      <c r="J295" s="1"/>
    </row>
    <row r="296" spans="1:10" ht="15.6" hidden="1" thickBot="1" x14ac:dyDescent="0.35">
      <c r="A296" s="19"/>
      <c r="B296" s="2"/>
      <c r="C296" s="294" t="s">
        <v>13</v>
      </c>
      <c r="D296" s="294"/>
      <c r="E296" s="294"/>
      <c r="F296" s="163" t="s">
        <v>34</v>
      </c>
      <c r="G296" s="163" t="s">
        <v>44</v>
      </c>
      <c r="H296" s="163" t="s">
        <v>24</v>
      </c>
      <c r="I296" s="82" t="s">
        <v>289</v>
      </c>
      <c r="J296" s="1"/>
    </row>
    <row r="297" spans="1:10" ht="30.6" hidden="1" customHeight="1" thickTop="1" thickBot="1" x14ac:dyDescent="0.35">
      <c r="A297" s="19"/>
      <c r="B297" s="2"/>
      <c r="C297" s="295"/>
      <c r="D297" s="295"/>
      <c r="E297" s="296"/>
      <c r="F297" s="72" t="s">
        <v>1</v>
      </c>
      <c r="G297" s="72" t="s">
        <v>1</v>
      </c>
      <c r="H297" s="124" t="s">
        <v>1</v>
      </c>
      <c r="I297" s="70" t="s">
        <v>352</v>
      </c>
      <c r="J297" s="1"/>
    </row>
    <row r="298" spans="1:10" ht="15" hidden="1" x14ac:dyDescent="0.3">
      <c r="A298" s="19"/>
      <c r="B298" s="131" t="s">
        <v>500</v>
      </c>
      <c r="C298" s="132" t="s">
        <v>501</v>
      </c>
      <c r="D298" s="128"/>
      <c r="E298" s="128"/>
      <c r="F298" s="129"/>
      <c r="G298" s="129"/>
      <c r="H298" s="129"/>
      <c r="I298" s="71"/>
      <c r="J298" s="1"/>
    </row>
    <row r="299" spans="1:10" ht="15" hidden="1" x14ac:dyDescent="0.3">
      <c r="A299" s="19"/>
      <c r="B299" s="2"/>
      <c r="C299" s="128"/>
      <c r="D299" s="128"/>
      <c r="E299" s="128"/>
      <c r="F299" s="129"/>
      <c r="G299" s="129"/>
      <c r="H299" s="129"/>
      <c r="I299" s="71"/>
      <c r="J299" s="1"/>
    </row>
    <row r="300" spans="1:10" ht="15" x14ac:dyDescent="0.3">
      <c r="A300" s="196">
        <v>33</v>
      </c>
      <c r="B300" s="193" t="s">
        <v>446</v>
      </c>
      <c r="C300" s="198"/>
      <c r="D300" s="198"/>
      <c r="E300" s="198"/>
      <c r="F300" s="199"/>
      <c r="G300" s="199"/>
      <c r="H300" s="190"/>
      <c r="I300" s="200"/>
      <c r="J300" s="1"/>
    </row>
    <row r="301" spans="1:10" x14ac:dyDescent="0.3">
      <c r="A301" s="36"/>
      <c r="B301" s="37" t="s">
        <v>11</v>
      </c>
      <c r="C301" s="321" t="s">
        <v>416</v>
      </c>
      <c r="D301" s="321"/>
      <c r="E301" s="321"/>
      <c r="F301" s="321"/>
      <c r="G301" s="321"/>
      <c r="H301" s="321"/>
      <c r="I301" s="321"/>
      <c r="J301" s="1"/>
    </row>
    <row r="302" spans="1:10" x14ac:dyDescent="0.3">
      <c r="A302" s="36"/>
      <c r="B302" s="37" t="s">
        <v>12</v>
      </c>
      <c r="C302" s="321" t="s">
        <v>445</v>
      </c>
      <c r="D302" s="321"/>
      <c r="E302" s="321"/>
      <c r="F302" s="321"/>
      <c r="G302" s="321"/>
      <c r="H302" s="321"/>
      <c r="I302" s="321"/>
      <c r="J302" s="1"/>
    </row>
    <row r="303" spans="1:10" x14ac:dyDescent="0.3">
      <c r="A303" s="36"/>
      <c r="B303" s="37"/>
      <c r="C303" s="79"/>
      <c r="D303" s="79"/>
      <c r="E303" s="79"/>
      <c r="F303" s="251"/>
      <c r="G303" s="251"/>
      <c r="H303" s="1"/>
      <c r="I303" s="89"/>
      <c r="J303" s="1"/>
    </row>
    <row r="304" spans="1:10" ht="15.6" thickBot="1" x14ac:dyDescent="0.35">
      <c r="A304" s="36"/>
      <c r="B304" s="37"/>
      <c r="C304" s="294" t="s">
        <v>13</v>
      </c>
      <c r="D304" s="294"/>
      <c r="E304" s="294"/>
      <c r="F304" s="163" t="s">
        <v>34</v>
      </c>
      <c r="G304" s="163" t="s">
        <v>44</v>
      </c>
      <c r="H304" s="163" t="s">
        <v>24</v>
      </c>
      <c r="I304" s="82" t="s">
        <v>289</v>
      </c>
      <c r="J304" s="1"/>
    </row>
    <row r="305" spans="1:10" ht="30.45" customHeight="1" thickTop="1" thickBot="1" x14ac:dyDescent="0.35">
      <c r="A305" s="36"/>
      <c r="B305" s="37"/>
      <c r="C305" s="295" t="s">
        <v>20</v>
      </c>
      <c r="D305" s="295"/>
      <c r="E305" s="296"/>
      <c r="F305" s="171" t="s">
        <v>1</v>
      </c>
      <c r="G305" s="171" t="s">
        <v>1</v>
      </c>
      <c r="H305" s="124" t="s">
        <v>1</v>
      </c>
      <c r="I305" s="70" t="s">
        <v>352</v>
      </c>
      <c r="J305" s="1"/>
    </row>
    <row r="306" spans="1:10" ht="15.6" thickTop="1" x14ac:dyDescent="0.3">
      <c r="A306" s="36"/>
      <c r="B306" s="37"/>
      <c r="C306" s="97"/>
      <c r="D306" s="97"/>
      <c r="E306" s="97"/>
      <c r="F306" s="263"/>
      <c r="G306" s="263"/>
      <c r="H306" s="263"/>
      <c r="I306" s="89"/>
      <c r="J306" s="1"/>
    </row>
    <row r="307" spans="1:10" ht="15" x14ac:dyDescent="0.3">
      <c r="A307" s="196">
        <v>34</v>
      </c>
      <c r="B307" s="193" t="s">
        <v>447</v>
      </c>
      <c r="C307" s="198"/>
      <c r="D307" s="198"/>
      <c r="E307" s="198"/>
      <c r="F307" s="199"/>
      <c r="G307" s="199"/>
      <c r="H307" s="190"/>
      <c r="I307" s="200"/>
      <c r="J307" s="1"/>
    </row>
    <row r="308" spans="1:10" x14ac:dyDescent="0.3">
      <c r="A308" s="36"/>
      <c r="B308" s="37" t="s">
        <v>11</v>
      </c>
      <c r="C308" s="321" t="s">
        <v>416</v>
      </c>
      <c r="D308" s="321"/>
      <c r="E308" s="321"/>
      <c r="F308" s="321"/>
      <c r="G308" s="321"/>
      <c r="H308" s="321"/>
      <c r="I308" s="321"/>
      <c r="J308" s="1"/>
    </row>
    <row r="309" spans="1:10" x14ac:dyDescent="0.3">
      <c r="A309" s="36"/>
      <c r="B309" s="37" t="s">
        <v>12</v>
      </c>
      <c r="C309" s="321" t="s">
        <v>445</v>
      </c>
      <c r="D309" s="321"/>
      <c r="E309" s="321"/>
      <c r="F309" s="321"/>
      <c r="G309" s="321"/>
      <c r="H309" s="321"/>
      <c r="I309" s="321"/>
      <c r="J309" s="1"/>
    </row>
    <row r="310" spans="1:10" x14ac:dyDescent="0.3">
      <c r="A310" s="36"/>
      <c r="B310" s="37"/>
      <c r="C310" s="79"/>
      <c r="D310" s="79"/>
      <c r="E310" s="79"/>
      <c r="F310" s="251"/>
      <c r="G310" s="251"/>
      <c r="H310" s="1"/>
      <c r="I310" s="89"/>
      <c r="J310" s="1"/>
    </row>
    <row r="311" spans="1:10" ht="15.6" thickBot="1" x14ac:dyDescent="0.35">
      <c r="A311" s="36"/>
      <c r="B311" s="37"/>
      <c r="C311" s="294" t="s">
        <v>13</v>
      </c>
      <c r="D311" s="294"/>
      <c r="E311" s="294"/>
      <c r="F311" s="163" t="s">
        <v>34</v>
      </c>
      <c r="G311" s="163" t="s">
        <v>44</v>
      </c>
      <c r="H311" s="163" t="s">
        <v>24</v>
      </c>
      <c r="I311" s="82" t="s">
        <v>289</v>
      </c>
      <c r="J311" s="1"/>
    </row>
    <row r="312" spans="1:10" ht="30.45" customHeight="1" thickTop="1" thickBot="1" x14ac:dyDescent="0.35">
      <c r="A312" s="36"/>
      <c r="B312" s="37"/>
      <c r="C312" s="295"/>
      <c r="D312" s="295"/>
      <c r="E312" s="296"/>
      <c r="F312" s="72" t="s">
        <v>1</v>
      </c>
      <c r="G312" s="72" t="s">
        <v>1</v>
      </c>
      <c r="H312" s="124" t="s">
        <v>1</v>
      </c>
      <c r="I312" s="70" t="s">
        <v>352</v>
      </c>
      <c r="J312" s="1"/>
    </row>
    <row r="313" spans="1:10" ht="15.6" thickTop="1" x14ac:dyDescent="0.3">
      <c r="A313" s="36"/>
      <c r="B313" s="37"/>
      <c r="C313" s="97"/>
      <c r="D313" s="97"/>
      <c r="E313" s="97"/>
      <c r="F313" s="263"/>
      <c r="G313" s="263"/>
      <c r="H313" s="1"/>
      <c r="I313" s="89"/>
      <c r="J313" s="1"/>
    </row>
    <row r="314" spans="1:10" ht="15" customHeight="1" x14ac:dyDescent="0.3">
      <c r="A314" s="196">
        <v>35</v>
      </c>
      <c r="B314" s="193" t="s">
        <v>448</v>
      </c>
      <c r="C314" s="198"/>
      <c r="D314" s="198"/>
      <c r="E314" s="198"/>
      <c r="F314" s="199"/>
      <c r="G314" s="199"/>
      <c r="H314" s="190"/>
      <c r="I314" s="200"/>
      <c r="J314" s="1"/>
    </row>
    <row r="315" spans="1:10" x14ac:dyDescent="0.3">
      <c r="A315" s="36"/>
      <c r="B315" s="37" t="s">
        <v>11</v>
      </c>
      <c r="C315" s="321" t="s">
        <v>151</v>
      </c>
      <c r="D315" s="321"/>
      <c r="E315" s="321"/>
      <c r="F315" s="321"/>
      <c r="G315" s="321"/>
      <c r="H315" s="321"/>
      <c r="I315" s="321"/>
      <c r="J315" s="1"/>
    </row>
    <row r="316" spans="1:10" x14ac:dyDescent="0.3">
      <c r="A316" s="36"/>
      <c r="B316" s="37" t="s">
        <v>12</v>
      </c>
      <c r="C316" s="321" t="s">
        <v>152</v>
      </c>
      <c r="D316" s="321"/>
      <c r="E316" s="321"/>
      <c r="F316" s="321"/>
      <c r="G316" s="321"/>
      <c r="H316" s="321"/>
      <c r="I316" s="321"/>
      <c r="J316" s="1"/>
    </row>
    <row r="317" spans="1:10" x14ac:dyDescent="0.3">
      <c r="A317" s="36"/>
      <c r="B317" s="37"/>
      <c r="C317" s="79"/>
      <c r="D317" s="79"/>
      <c r="E317" s="79"/>
      <c r="F317" s="251"/>
      <c r="G317" s="251"/>
      <c r="H317" s="1"/>
      <c r="I317" s="89"/>
      <c r="J317" s="1"/>
    </row>
    <row r="318" spans="1:10" ht="22.8" customHeight="1" thickBot="1" x14ac:dyDescent="0.35">
      <c r="A318" s="36"/>
      <c r="B318" s="37"/>
      <c r="C318" s="294" t="s">
        <v>13</v>
      </c>
      <c r="D318" s="294"/>
      <c r="E318" s="294"/>
      <c r="F318" s="163" t="s">
        <v>34</v>
      </c>
      <c r="G318" s="163" t="s">
        <v>44</v>
      </c>
      <c r="H318" s="163" t="s">
        <v>24</v>
      </c>
      <c r="I318" s="82" t="s">
        <v>289</v>
      </c>
      <c r="J318" s="1"/>
    </row>
    <row r="319" spans="1:10" ht="30.45" customHeight="1" thickTop="1" thickBot="1" x14ac:dyDescent="0.35">
      <c r="A319" s="36"/>
      <c r="B319" s="37"/>
      <c r="C319" s="295" t="s">
        <v>513</v>
      </c>
      <c r="D319" s="295"/>
      <c r="E319" s="296"/>
      <c r="F319" s="171">
        <v>1</v>
      </c>
      <c r="G319" s="171">
        <v>1</v>
      </c>
      <c r="H319" s="69">
        <f>G319/F319</f>
        <v>1</v>
      </c>
      <c r="I319" s="70" t="s">
        <v>352</v>
      </c>
      <c r="J319" s="1"/>
    </row>
    <row r="320" spans="1:10" ht="15.6" thickTop="1" x14ac:dyDescent="0.3">
      <c r="A320" s="36"/>
      <c r="B320" s="37"/>
      <c r="C320" s="97"/>
      <c r="D320" s="97"/>
      <c r="E320" s="97"/>
      <c r="F320" s="263"/>
      <c r="G320" s="263"/>
      <c r="H320" s="1"/>
      <c r="I320" s="89"/>
      <c r="J320" s="1"/>
    </row>
    <row r="321" spans="1:10" ht="15" hidden="1" x14ac:dyDescent="0.3">
      <c r="A321" s="137">
        <v>36</v>
      </c>
      <c r="B321" s="152" t="s">
        <v>449</v>
      </c>
      <c r="C321" s="153"/>
      <c r="D321" s="153"/>
      <c r="E321" s="153"/>
      <c r="F321" s="155"/>
      <c r="G321" s="155"/>
      <c r="H321" s="151"/>
      <c r="I321" s="154"/>
      <c r="J321" s="1"/>
    </row>
    <row r="322" spans="1:10" hidden="1" x14ac:dyDescent="0.3">
      <c r="A322" s="19"/>
      <c r="B322" s="2" t="s">
        <v>11</v>
      </c>
      <c r="C322" s="322" t="s">
        <v>450</v>
      </c>
      <c r="D322" s="322"/>
      <c r="E322" s="322"/>
      <c r="F322" s="322"/>
      <c r="G322" s="322"/>
      <c r="H322" s="322"/>
      <c r="I322" s="322"/>
      <c r="J322" s="1"/>
    </row>
    <row r="323" spans="1:10" hidden="1" x14ac:dyDescent="0.3">
      <c r="A323" s="19"/>
      <c r="B323" s="2" t="s">
        <v>12</v>
      </c>
      <c r="C323" s="322" t="s">
        <v>451</v>
      </c>
      <c r="D323" s="322"/>
      <c r="E323" s="322"/>
      <c r="F323" s="322"/>
      <c r="G323" s="322"/>
      <c r="H323" s="322"/>
      <c r="I323" s="322"/>
      <c r="J323" s="1"/>
    </row>
    <row r="324" spans="1:10" hidden="1" x14ac:dyDescent="0.3">
      <c r="A324" s="19"/>
      <c r="B324" s="2"/>
      <c r="C324" s="162"/>
      <c r="D324" s="162"/>
      <c r="E324" s="162"/>
      <c r="F324" s="162"/>
      <c r="G324" s="162"/>
      <c r="H324" s="162"/>
      <c r="I324" s="162"/>
      <c r="J324" s="1"/>
    </row>
    <row r="325" spans="1:10" hidden="1" x14ac:dyDescent="0.3">
      <c r="A325" s="19"/>
      <c r="B325" s="2"/>
      <c r="C325" s="162"/>
      <c r="D325" s="162"/>
      <c r="E325" s="162"/>
      <c r="F325" s="162"/>
      <c r="G325" s="162"/>
      <c r="H325" s="162"/>
      <c r="I325" s="162"/>
      <c r="J325" s="1"/>
    </row>
    <row r="326" spans="1:10" hidden="1" x14ac:dyDescent="0.3">
      <c r="A326" s="19"/>
      <c r="B326" s="2"/>
      <c r="C326" s="162"/>
      <c r="D326" s="162"/>
      <c r="E326" s="162"/>
      <c r="F326" s="162"/>
      <c r="G326" s="162"/>
      <c r="H326" s="162"/>
      <c r="I326" s="162"/>
      <c r="J326" s="1"/>
    </row>
    <row r="327" spans="1:10" hidden="1" x14ac:dyDescent="0.3">
      <c r="A327" s="19"/>
      <c r="B327" s="2"/>
      <c r="C327" s="162"/>
      <c r="D327" s="162"/>
      <c r="E327" s="162"/>
      <c r="F327" s="162"/>
      <c r="G327" s="162"/>
      <c r="H327" s="162"/>
      <c r="I327" s="162"/>
      <c r="J327" s="1"/>
    </row>
    <row r="328" spans="1:10" hidden="1" x14ac:dyDescent="0.3">
      <c r="A328" s="19"/>
      <c r="B328" s="2"/>
      <c r="C328" s="162"/>
      <c r="D328" s="162"/>
      <c r="E328" s="162"/>
      <c r="F328" s="162"/>
      <c r="G328" s="162"/>
      <c r="H328" s="162"/>
      <c r="I328" s="162"/>
      <c r="J328" s="1"/>
    </row>
    <row r="329" spans="1:10" hidden="1" x14ac:dyDescent="0.3">
      <c r="A329" s="19"/>
      <c r="B329" s="2"/>
      <c r="C329" s="162"/>
      <c r="D329" s="162"/>
      <c r="E329" s="162"/>
      <c r="F329" s="162"/>
      <c r="G329" s="162"/>
      <c r="H329" s="162"/>
      <c r="I329" s="162"/>
      <c r="J329" s="1"/>
    </row>
    <row r="330" spans="1:10" hidden="1" x14ac:dyDescent="0.3">
      <c r="A330" s="19"/>
      <c r="B330" s="2"/>
      <c r="C330" s="162"/>
      <c r="D330" s="162"/>
      <c r="E330" s="162"/>
      <c r="F330" s="162"/>
      <c r="G330" s="162"/>
      <c r="H330" s="162"/>
      <c r="I330" s="162"/>
      <c r="J330" s="1"/>
    </row>
    <row r="331" spans="1:10" hidden="1" x14ac:dyDescent="0.3">
      <c r="A331" s="19"/>
      <c r="B331" s="2"/>
      <c r="C331" s="162"/>
      <c r="D331" s="162"/>
      <c r="E331" s="162"/>
      <c r="F331" s="162"/>
      <c r="G331" s="162"/>
      <c r="H331" s="162"/>
      <c r="I331" s="162"/>
      <c r="J331" s="1"/>
    </row>
    <row r="332" spans="1:10" hidden="1" x14ac:dyDescent="0.3">
      <c r="A332" s="19"/>
      <c r="B332" s="2"/>
      <c r="C332" s="162"/>
      <c r="D332" s="162"/>
      <c r="E332" s="162"/>
      <c r="F332" s="162"/>
      <c r="G332" s="162"/>
      <c r="H332" s="162"/>
      <c r="I332" s="162"/>
      <c r="J332" s="1"/>
    </row>
    <row r="333" spans="1:10" hidden="1" x14ac:dyDescent="0.3">
      <c r="A333" s="19"/>
      <c r="B333" s="2"/>
      <c r="C333" s="162"/>
      <c r="D333" s="162"/>
      <c r="E333" s="162"/>
      <c r="F333" s="162"/>
      <c r="G333" s="162"/>
      <c r="H333" s="162"/>
      <c r="I333" s="162"/>
      <c r="J333" s="1"/>
    </row>
    <row r="334" spans="1:10" hidden="1" x14ac:dyDescent="0.3">
      <c r="A334" s="19"/>
      <c r="B334" s="2"/>
      <c r="C334" s="162"/>
      <c r="D334" s="162"/>
      <c r="E334" s="162"/>
      <c r="F334" s="162"/>
      <c r="G334" s="162"/>
      <c r="H334" s="162"/>
      <c r="I334" s="162"/>
      <c r="J334" s="1"/>
    </row>
    <row r="335" spans="1:10" hidden="1" x14ac:dyDescent="0.3">
      <c r="A335" s="19"/>
      <c r="B335" s="2"/>
      <c r="C335" s="162"/>
      <c r="D335" s="162"/>
      <c r="E335" s="162"/>
      <c r="F335" s="162"/>
      <c r="G335" s="162"/>
      <c r="H335" s="162"/>
      <c r="I335" s="162"/>
      <c r="J335" s="1"/>
    </row>
    <row r="336" spans="1:10" hidden="1" x14ac:dyDescent="0.3">
      <c r="A336" s="19"/>
      <c r="B336" s="2"/>
      <c r="C336" s="162"/>
      <c r="D336" s="162"/>
      <c r="E336" s="162"/>
      <c r="F336" s="162"/>
      <c r="G336" s="162"/>
      <c r="H336" s="162"/>
      <c r="I336" s="162"/>
      <c r="J336" s="1"/>
    </row>
    <row r="337" spans="1:10" hidden="1" x14ac:dyDescent="0.3">
      <c r="A337" s="19"/>
      <c r="B337" s="2"/>
      <c r="C337" s="162"/>
      <c r="D337" s="162"/>
      <c r="E337" s="162"/>
      <c r="F337" s="162"/>
      <c r="G337" s="162"/>
      <c r="H337" s="162"/>
      <c r="I337" s="162"/>
      <c r="J337" s="1"/>
    </row>
    <row r="338" spans="1:10" hidden="1" x14ac:dyDescent="0.3">
      <c r="A338" s="19"/>
      <c r="B338" s="2"/>
      <c r="C338" s="162"/>
      <c r="D338" s="162"/>
      <c r="E338" s="162"/>
      <c r="F338" s="162"/>
      <c r="G338" s="162"/>
      <c r="H338" s="162"/>
      <c r="I338" s="162"/>
      <c r="J338" s="1"/>
    </row>
    <row r="339" spans="1:10" hidden="1" x14ac:dyDescent="0.3">
      <c r="A339" s="19"/>
      <c r="B339" s="2"/>
      <c r="C339" s="162"/>
      <c r="D339" s="162"/>
      <c r="E339" s="162"/>
      <c r="F339" s="162"/>
      <c r="G339" s="162"/>
      <c r="H339" s="162"/>
      <c r="I339" s="162"/>
      <c r="J339" s="1"/>
    </row>
    <row r="340" spans="1:10" hidden="1" x14ac:dyDescent="0.3">
      <c r="A340" s="19"/>
      <c r="B340" s="2"/>
      <c r="C340" s="162"/>
      <c r="D340" s="162"/>
      <c r="E340" s="162"/>
      <c r="F340" s="162"/>
      <c r="G340" s="162"/>
      <c r="H340" s="162"/>
      <c r="I340" s="162"/>
      <c r="J340" s="1"/>
    </row>
    <row r="341" spans="1:10" hidden="1" x14ac:dyDescent="0.3">
      <c r="A341" s="19"/>
      <c r="B341" s="2"/>
      <c r="C341" s="162"/>
      <c r="D341" s="162"/>
      <c r="E341" s="162"/>
      <c r="F341" s="162"/>
      <c r="G341" s="162"/>
      <c r="H341" s="162"/>
      <c r="I341" s="162"/>
      <c r="J341" s="1"/>
    </row>
    <row r="342" spans="1:10" hidden="1" x14ac:dyDescent="0.3">
      <c r="A342" s="19"/>
      <c r="B342" s="2"/>
      <c r="C342" s="162"/>
      <c r="D342" s="162"/>
      <c r="E342" s="162"/>
      <c r="F342" s="162"/>
      <c r="G342" s="162"/>
      <c r="H342" s="162"/>
      <c r="I342" s="162"/>
      <c r="J342" s="1"/>
    </row>
    <row r="343" spans="1:10" hidden="1" x14ac:dyDescent="0.3">
      <c r="A343" s="19"/>
      <c r="B343" s="2"/>
      <c r="C343" s="162"/>
      <c r="D343" s="162"/>
      <c r="E343" s="162"/>
      <c r="F343" s="162"/>
      <c r="G343" s="162"/>
      <c r="H343" s="162"/>
      <c r="I343" s="162"/>
      <c r="J343" s="1"/>
    </row>
    <row r="344" spans="1:10" hidden="1" x14ac:dyDescent="0.3">
      <c r="A344" s="19"/>
      <c r="B344" s="2"/>
      <c r="C344" s="162"/>
      <c r="D344" s="162"/>
      <c r="E344" s="162"/>
      <c r="F344" s="162"/>
      <c r="G344" s="162"/>
      <c r="H344" s="162"/>
      <c r="I344" s="162"/>
      <c r="J344" s="1"/>
    </row>
    <row r="345" spans="1:10" hidden="1" x14ac:dyDescent="0.3">
      <c r="A345" s="19"/>
      <c r="J345" s="1"/>
    </row>
    <row r="346" spans="1:10" ht="15" x14ac:dyDescent="0.3">
      <c r="A346" s="196">
        <v>37</v>
      </c>
      <c r="B346" s="193" t="s">
        <v>452</v>
      </c>
      <c r="C346" s="198"/>
      <c r="D346" s="198"/>
      <c r="E346" s="198"/>
      <c r="F346" s="205"/>
      <c r="G346" s="205"/>
      <c r="H346" s="205"/>
      <c r="I346" s="200"/>
      <c r="J346" s="1"/>
    </row>
    <row r="347" spans="1:10" ht="18.600000000000001" customHeight="1" x14ac:dyDescent="0.3">
      <c r="A347" s="1"/>
      <c r="B347" s="37" t="s">
        <v>11</v>
      </c>
      <c r="C347" s="1" t="s">
        <v>270</v>
      </c>
      <c r="D347" s="1"/>
      <c r="E347" s="1"/>
      <c r="F347" s="1"/>
      <c r="G347" s="1"/>
      <c r="H347" s="1"/>
      <c r="I347" s="1"/>
      <c r="J347" s="1"/>
    </row>
    <row r="348" spans="1:10" ht="14.4" customHeight="1" x14ac:dyDescent="0.3">
      <c r="A348" s="1"/>
      <c r="B348" s="37" t="s">
        <v>12</v>
      </c>
      <c r="C348" s="1"/>
      <c r="D348" s="1"/>
      <c r="E348" s="1"/>
      <c r="F348" s="1"/>
      <c r="G348" s="1"/>
      <c r="H348" s="1"/>
      <c r="I348" s="1"/>
      <c r="J348" s="1"/>
    </row>
    <row r="349" spans="1:10" ht="13.2" customHeight="1" x14ac:dyDescent="0.3">
      <c r="A349" s="1"/>
      <c r="B349" s="1"/>
      <c r="C349" s="1"/>
      <c r="D349" s="1"/>
      <c r="E349" s="1"/>
      <c r="F349" s="1"/>
      <c r="G349" s="1"/>
      <c r="H349" s="1"/>
      <c r="I349" s="1"/>
      <c r="J349" s="1"/>
    </row>
    <row r="350" spans="1:10" ht="28.2" customHeight="1" thickBot="1" x14ac:dyDescent="0.35">
      <c r="A350" s="1"/>
      <c r="B350" s="1"/>
      <c r="C350" s="294" t="s">
        <v>13</v>
      </c>
      <c r="D350" s="294"/>
      <c r="E350" s="294"/>
      <c r="F350" s="163" t="s">
        <v>22</v>
      </c>
      <c r="G350" s="163" t="s">
        <v>44</v>
      </c>
      <c r="H350" s="163" t="s">
        <v>24</v>
      </c>
      <c r="I350" s="82" t="s">
        <v>289</v>
      </c>
      <c r="J350" s="1"/>
    </row>
    <row r="351" spans="1:10" ht="29.4" customHeight="1" thickTop="1" thickBot="1" x14ac:dyDescent="0.35">
      <c r="A351" s="1"/>
      <c r="B351" s="235"/>
      <c r="C351" s="295" t="s">
        <v>350</v>
      </c>
      <c r="D351" s="295"/>
      <c r="E351" s="296"/>
      <c r="F351" s="96">
        <v>872664</v>
      </c>
      <c r="G351" s="96">
        <v>859022</v>
      </c>
      <c r="H351" s="84">
        <f>G351/F351</f>
        <v>0.98436740830376868</v>
      </c>
      <c r="I351" s="85" t="s">
        <v>349</v>
      </c>
      <c r="J351" s="1"/>
    </row>
    <row r="352" spans="1:10" ht="28.8" customHeight="1" thickTop="1" thickBot="1" x14ac:dyDescent="0.35">
      <c r="A352" s="1"/>
      <c r="B352" s="234"/>
      <c r="C352" s="295" t="s">
        <v>350</v>
      </c>
      <c r="D352" s="295"/>
      <c r="E352" s="296"/>
      <c r="F352" s="96">
        <v>200000</v>
      </c>
      <c r="G352" s="96">
        <v>0</v>
      </c>
      <c r="H352" s="84">
        <f>G352/F352</f>
        <v>0</v>
      </c>
      <c r="I352" s="85" t="s">
        <v>349</v>
      </c>
      <c r="J352" s="1"/>
    </row>
    <row r="353" spans="1:10" ht="15.6" customHeight="1" thickTop="1" x14ac:dyDescent="0.3">
      <c r="A353" s="1"/>
      <c r="B353" s="234"/>
      <c r="C353" s="97"/>
      <c r="D353" s="97"/>
      <c r="E353" s="97"/>
      <c r="F353" s="98"/>
      <c r="G353" s="98"/>
      <c r="H353" s="99"/>
      <c r="I353" s="103"/>
      <c r="J353" s="1"/>
    </row>
    <row r="354" spans="1:10" ht="15.6" customHeight="1" x14ac:dyDescent="0.3">
      <c r="A354" s="1"/>
      <c r="B354" s="264"/>
      <c r="C354" s="1"/>
      <c r="D354" s="1"/>
      <c r="E354" s="1"/>
      <c r="F354" s="1"/>
      <c r="G354" s="1"/>
      <c r="H354" s="1"/>
      <c r="I354" s="1"/>
      <c r="J354" s="1"/>
    </row>
    <row r="355" spans="1:10" ht="15" customHeight="1" x14ac:dyDescent="0.3">
      <c r="A355" s="208">
        <v>38</v>
      </c>
      <c r="B355" s="209" t="s">
        <v>453</v>
      </c>
      <c r="C355" s="220"/>
      <c r="D355" s="220"/>
      <c r="E355" s="220"/>
      <c r="F355" s="223"/>
      <c r="G355" s="223"/>
      <c r="H355" s="210"/>
      <c r="I355" s="224"/>
      <c r="J355" s="1"/>
    </row>
    <row r="356" spans="1:10" ht="23.4" customHeight="1" x14ac:dyDescent="0.3">
      <c r="A356" s="36"/>
      <c r="B356" s="37" t="s">
        <v>11</v>
      </c>
      <c r="C356" s="265">
        <v>0.99</v>
      </c>
      <c r="D356" s="79"/>
      <c r="E356" s="79"/>
      <c r="F356" s="251"/>
      <c r="G356" s="251"/>
      <c r="H356" s="1"/>
      <c r="I356" s="89"/>
      <c r="J356" s="1"/>
    </row>
    <row r="357" spans="1:10" ht="17.399999999999999" customHeight="1" x14ac:dyDescent="0.3">
      <c r="A357" s="36"/>
      <c r="B357" s="37" t="s">
        <v>12</v>
      </c>
      <c r="C357" s="79"/>
      <c r="D357" s="79"/>
      <c r="E357" s="79"/>
      <c r="F357" s="251"/>
      <c r="G357" s="251"/>
      <c r="H357" s="1"/>
      <c r="I357" s="89"/>
      <c r="J357" s="1"/>
    </row>
    <row r="358" spans="1:10" ht="15.6" customHeight="1" x14ac:dyDescent="0.3">
      <c r="A358" s="36"/>
      <c r="B358" s="37"/>
      <c r="C358" s="79"/>
      <c r="D358" s="79"/>
      <c r="E358" s="79"/>
      <c r="F358" s="251"/>
      <c r="G358" s="251"/>
      <c r="H358" s="1"/>
      <c r="I358" s="89"/>
      <c r="J358" s="1"/>
    </row>
    <row r="359" spans="1:10" s="73" customFormat="1" ht="15" customHeight="1" thickBot="1" x14ac:dyDescent="0.25">
      <c r="A359" s="36"/>
      <c r="B359" s="37"/>
      <c r="C359" s="294" t="s">
        <v>13</v>
      </c>
      <c r="D359" s="294"/>
      <c r="E359" s="294"/>
      <c r="F359" s="163" t="s">
        <v>34</v>
      </c>
      <c r="G359" s="163" t="s">
        <v>44</v>
      </c>
      <c r="H359" s="163" t="s">
        <v>24</v>
      </c>
      <c r="I359" s="82" t="s">
        <v>289</v>
      </c>
      <c r="J359" s="140"/>
    </row>
    <row r="360" spans="1:10" ht="31.2" customHeight="1" thickTop="1" thickBot="1" x14ac:dyDescent="0.35">
      <c r="A360" s="36"/>
      <c r="B360" s="37"/>
      <c r="C360" s="295" t="s">
        <v>343</v>
      </c>
      <c r="D360" s="295"/>
      <c r="E360" s="296"/>
      <c r="F360" s="83">
        <v>0.97</v>
      </c>
      <c r="G360" s="142">
        <v>0.98075000000000001</v>
      </c>
      <c r="H360" s="84">
        <f t="shared" ref="H360" si="4">G360/F360</f>
        <v>1.0110824742268041</v>
      </c>
      <c r="I360" s="85" t="s">
        <v>344</v>
      </c>
      <c r="J360" s="1"/>
    </row>
    <row r="361" spans="1:10" ht="31.2" hidden="1" customHeight="1" thickTop="1" thickBot="1" x14ac:dyDescent="0.35">
      <c r="A361" s="36"/>
      <c r="B361" s="37"/>
      <c r="C361" s="295" t="s">
        <v>369</v>
      </c>
      <c r="D361" s="295"/>
      <c r="E361" s="296"/>
      <c r="F361" s="94" t="s">
        <v>514</v>
      </c>
      <c r="G361" s="94" t="s">
        <v>514</v>
      </c>
      <c r="H361" s="84" t="s">
        <v>514</v>
      </c>
      <c r="I361" s="85" t="s">
        <v>344</v>
      </c>
      <c r="J361" s="1"/>
    </row>
    <row r="362" spans="1:10" ht="14.4" customHeight="1" thickTop="1" x14ac:dyDescent="0.3">
      <c r="A362" s="36"/>
      <c r="B362" s="37"/>
      <c r="C362" s="97"/>
      <c r="D362" s="97"/>
      <c r="E362" s="97"/>
      <c r="F362" s="266"/>
      <c r="G362" s="266"/>
      <c r="H362" s="266"/>
      <c r="I362" s="104"/>
      <c r="J362" s="1"/>
    </row>
    <row r="363" spans="1:10" ht="15" x14ac:dyDescent="0.3">
      <c r="A363" s="197">
        <v>39</v>
      </c>
      <c r="B363" s="193" t="s">
        <v>454</v>
      </c>
      <c r="C363" s="192"/>
      <c r="D363" s="192"/>
      <c r="E363" s="192"/>
      <c r="F363" s="192"/>
      <c r="G363" s="192"/>
      <c r="H363" s="192"/>
      <c r="I363" s="192"/>
      <c r="J363" s="1"/>
    </row>
    <row r="364" spans="1:10" ht="29.4" customHeight="1" x14ac:dyDescent="0.3">
      <c r="A364" s="36"/>
      <c r="B364" s="37" t="s">
        <v>11</v>
      </c>
      <c r="C364" s="40" t="s">
        <v>379</v>
      </c>
      <c r="D364" s="1"/>
      <c r="E364" s="1"/>
      <c r="F364" s="1"/>
      <c r="G364" s="1"/>
      <c r="H364" s="1"/>
      <c r="I364" s="1"/>
      <c r="J364" s="1"/>
    </row>
    <row r="365" spans="1:10" ht="20.399999999999999" customHeight="1" x14ac:dyDescent="0.3">
      <c r="A365" s="36"/>
      <c r="B365" s="37" t="s">
        <v>12</v>
      </c>
      <c r="C365" s="40" t="s">
        <v>170</v>
      </c>
      <c r="D365" s="1"/>
      <c r="E365" s="1"/>
      <c r="F365" s="1"/>
      <c r="G365" s="1"/>
      <c r="H365" s="1"/>
      <c r="I365" s="1"/>
      <c r="J365" s="1"/>
    </row>
    <row r="366" spans="1:10" ht="15" customHeight="1" x14ac:dyDescent="0.3">
      <c r="A366" s="36"/>
      <c r="B366" s="1"/>
      <c r="C366" s="1"/>
      <c r="D366" s="1"/>
      <c r="E366" s="1"/>
      <c r="F366" s="1"/>
      <c r="G366" s="1"/>
      <c r="H366" s="1"/>
      <c r="I366" s="1"/>
      <c r="J366" s="1"/>
    </row>
    <row r="367" spans="1:10" ht="28.2" customHeight="1" thickBot="1" x14ac:dyDescent="0.35">
      <c r="A367" s="36"/>
      <c r="B367" s="1"/>
      <c r="C367" s="294" t="s">
        <v>13</v>
      </c>
      <c r="D367" s="294"/>
      <c r="E367" s="294"/>
      <c r="F367" s="163" t="s">
        <v>34</v>
      </c>
      <c r="G367" s="163" t="s">
        <v>44</v>
      </c>
      <c r="H367" s="163" t="s">
        <v>24</v>
      </c>
      <c r="I367" s="82" t="s">
        <v>289</v>
      </c>
      <c r="J367" s="1"/>
    </row>
    <row r="368" spans="1:10" ht="36" customHeight="1" thickTop="1" thickBot="1" x14ac:dyDescent="0.35">
      <c r="A368" s="36"/>
      <c r="B368" s="1"/>
      <c r="C368" s="295" t="s">
        <v>539</v>
      </c>
      <c r="D368" s="295"/>
      <c r="E368" s="296"/>
      <c r="F368" s="86">
        <v>1</v>
      </c>
      <c r="G368" s="86">
        <v>0.75</v>
      </c>
      <c r="H368" s="206">
        <f>G368/F368</f>
        <v>0.75</v>
      </c>
      <c r="I368" s="85" t="s">
        <v>344</v>
      </c>
      <c r="J368" s="1"/>
    </row>
    <row r="369" spans="1:10" ht="34.200000000000003" customHeight="1" thickTop="1" thickBot="1" x14ac:dyDescent="0.35">
      <c r="A369" s="36"/>
      <c r="B369" s="1"/>
      <c r="C369" s="295" t="s">
        <v>345</v>
      </c>
      <c r="D369" s="295"/>
      <c r="E369" s="296"/>
      <c r="F369" s="86">
        <v>1</v>
      </c>
      <c r="G369" s="86">
        <v>1</v>
      </c>
      <c r="H369" s="101">
        <f>G369/F369</f>
        <v>1</v>
      </c>
      <c r="I369" s="85" t="s">
        <v>344</v>
      </c>
      <c r="J369" s="1"/>
    </row>
    <row r="370" spans="1:10" ht="21.6" customHeight="1" thickTop="1" x14ac:dyDescent="0.3">
      <c r="A370" s="36"/>
      <c r="B370" s="1"/>
      <c r="C370" s="79"/>
      <c r="D370" s="79"/>
      <c r="E370" s="79"/>
      <c r="F370" s="251"/>
      <c r="G370" s="251"/>
      <c r="H370" s="1"/>
      <c r="I370" s="89"/>
      <c r="J370" s="1"/>
    </row>
    <row r="371" spans="1:10" ht="15" customHeight="1" x14ac:dyDescent="0.3">
      <c r="A371" s="197">
        <v>40</v>
      </c>
      <c r="B371" s="193" t="s">
        <v>455</v>
      </c>
      <c r="C371" s="190"/>
      <c r="D371" s="198"/>
      <c r="E371" s="198"/>
      <c r="F371" s="199"/>
      <c r="G371" s="199"/>
      <c r="H371" s="190"/>
      <c r="I371" s="200"/>
      <c r="J371" s="1"/>
    </row>
    <row r="372" spans="1:10" ht="15" customHeight="1" x14ac:dyDescent="0.3">
      <c r="A372" s="36"/>
      <c r="B372" s="37" t="s">
        <v>11</v>
      </c>
      <c r="C372" s="40" t="s">
        <v>380</v>
      </c>
      <c r="D372" s="79"/>
      <c r="E372" s="79"/>
      <c r="F372" s="251"/>
      <c r="G372" s="251"/>
      <c r="H372" s="1"/>
      <c r="I372" s="89"/>
      <c r="J372" s="1"/>
    </row>
    <row r="373" spans="1:10" ht="18" customHeight="1" x14ac:dyDescent="0.3">
      <c r="A373" s="36"/>
      <c r="B373" s="37" t="s">
        <v>12</v>
      </c>
      <c r="C373" s="40" t="s">
        <v>381</v>
      </c>
      <c r="D373" s="79"/>
      <c r="E373" s="79"/>
      <c r="F373" s="251"/>
      <c r="G373" s="251"/>
      <c r="H373" s="1"/>
      <c r="I373" s="89"/>
      <c r="J373" s="1"/>
    </row>
    <row r="374" spans="1:10" x14ac:dyDescent="0.3">
      <c r="A374" s="36"/>
      <c r="B374" s="37"/>
      <c r="C374" s="1"/>
      <c r="D374" s="79"/>
      <c r="E374" s="79"/>
      <c r="F374" s="251"/>
      <c r="G374" s="251"/>
      <c r="H374" s="1"/>
      <c r="I374" s="89"/>
      <c r="J374" s="1"/>
    </row>
    <row r="375" spans="1:10" ht="25.8" customHeight="1" thickBot="1" x14ac:dyDescent="0.35">
      <c r="A375" s="36"/>
      <c r="B375" s="37"/>
      <c r="C375" s="294" t="s">
        <v>13</v>
      </c>
      <c r="D375" s="294"/>
      <c r="E375" s="294"/>
      <c r="F375" s="163" t="s">
        <v>34</v>
      </c>
      <c r="G375" s="163" t="s">
        <v>44</v>
      </c>
      <c r="H375" s="163" t="s">
        <v>24</v>
      </c>
      <c r="I375" s="82" t="s">
        <v>289</v>
      </c>
      <c r="J375" s="1"/>
    </row>
    <row r="376" spans="1:10" ht="30.45" customHeight="1" thickTop="1" thickBot="1" x14ac:dyDescent="0.35">
      <c r="A376" s="36"/>
      <c r="B376" s="37"/>
      <c r="C376" s="295" t="s">
        <v>540</v>
      </c>
      <c r="D376" s="295"/>
      <c r="E376" s="296"/>
      <c r="F376" s="86">
        <v>0.33</v>
      </c>
      <c r="G376" s="86">
        <v>0.28999999999999998</v>
      </c>
      <c r="H376" s="84">
        <f>G376/F376</f>
        <v>0.87878787878787867</v>
      </c>
      <c r="I376" s="85" t="s">
        <v>344</v>
      </c>
      <c r="J376" s="1"/>
    </row>
    <row r="377" spans="1:10" ht="12.6" customHeight="1" thickTop="1" x14ac:dyDescent="0.3">
      <c r="A377" s="36"/>
      <c r="B377" s="1"/>
      <c r="C377" s="79"/>
      <c r="D377" s="79"/>
      <c r="E377" s="79"/>
      <c r="F377" s="251"/>
      <c r="G377" s="251"/>
      <c r="H377" s="1"/>
      <c r="I377" s="89"/>
      <c r="J377" s="1"/>
    </row>
    <row r="378" spans="1:10" ht="15" customHeight="1" x14ac:dyDescent="0.3">
      <c r="A378" s="196">
        <v>41</v>
      </c>
      <c r="B378" s="189" t="s">
        <v>459</v>
      </c>
      <c r="C378" s="190"/>
      <c r="D378" s="190"/>
      <c r="E378" s="190"/>
      <c r="F378" s="190"/>
      <c r="G378" s="190"/>
      <c r="H378" s="190"/>
      <c r="I378" s="190"/>
      <c r="J378" s="1"/>
    </row>
    <row r="379" spans="1:10" ht="28.2" customHeight="1" x14ac:dyDescent="0.3">
      <c r="A379" s="36"/>
      <c r="B379" s="37" t="s">
        <v>11</v>
      </c>
      <c r="C379" s="40">
        <v>0.99</v>
      </c>
      <c r="D379" s="1"/>
      <c r="E379" s="1"/>
      <c r="F379" s="1"/>
      <c r="G379" s="1"/>
      <c r="H379" s="1"/>
      <c r="I379" s="1"/>
      <c r="J379" s="1"/>
    </row>
    <row r="380" spans="1:10" x14ac:dyDescent="0.3">
      <c r="A380" s="36"/>
      <c r="B380" s="37" t="s">
        <v>12</v>
      </c>
      <c r="C380" s="40" t="s">
        <v>456</v>
      </c>
      <c r="D380" s="1"/>
      <c r="E380" s="1"/>
      <c r="F380" s="1"/>
      <c r="G380" s="1"/>
      <c r="H380" s="1"/>
      <c r="I380" s="1"/>
      <c r="J380" s="1"/>
    </row>
    <row r="381" spans="1:10" x14ac:dyDescent="0.3">
      <c r="A381" s="36"/>
      <c r="B381" s="1"/>
      <c r="C381" s="1"/>
      <c r="D381" s="1"/>
      <c r="E381" s="1"/>
      <c r="F381" s="1"/>
      <c r="G381" s="1"/>
      <c r="H381" s="1"/>
      <c r="I381" s="1"/>
      <c r="J381" s="1"/>
    </row>
    <row r="382" spans="1:10" ht="28.2" customHeight="1" thickBot="1" x14ac:dyDescent="0.35">
      <c r="A382" s="36"/>
      <c r="B382" s="1"/>
      <c r="C382" s="294" t="s">
        <v>13</v>
      </c>
      <c r="D382" s="294"/>
      <c r="E382" s="294"/>
      <c r="F382" s="163" t="s">
        <v>34</v>
      </c>
      <c r="G382" s="163" t="s">
        <v>44</v>
      </c>
      <c r="H382" s="163" t="s">
        <v>24</v>
      </c>
      <c r="I382" s="82" t="s">
        <v>289</v>
      </c>
      <c r="J382" s="1"/>
    </row>
    <row r="383" spans="1:10" ht="30.45" customHeight="1" thickTop="1" thickBot="1" x14ac:dyDescent="0.35">
      <c r="A383" s="36"/>
      <c r="B383" s="1"/>
      <c r="C383" s="295" t="s">
        <v>346</v>
      </c>
      <c r="D383" s="295"/>
      <c r="E383" s="296"/>
      <c r="F383" s="86">
        <v>1</v>
      </c>
      <c r="G383" s="86">
        <v>1</v>
      </c>
      <c r="H383" s="101">
        <f>G383/F383</f>
        <v>1</v>
      </c>
      <c r="I383" s="85" t="s">
        <v>344</v>
      </c>
      <c r="J383" s="1"/>
    </row>
    <row r="384" spans="1:10" ht="16.2" thickTop="1" x14ac:dyDescent="0.3">
      <c r="A384" s="36"/>
      <c r="B384" s="1"/>
      <c r="C384" s="97"/>
      <c r="D384" s="97"/>
      <c r="E384" s="97"/>
      <c r="F384" s="99"/>
      <c r="G384" s="99"/>
      <c r="H384" s="103"/>
      <c r="I384" s="104"/>
      <c r="J384" s="1"/>
    </row>
    <row r="385" spans="1:10" ht="30.45" customHeight="1" thickBot="1" x14ac:dyDescent="0.35">
      <c r="A385" s="36"/>
      <c r="B385" s="1"/>
      <c r="C385" s="294" t="s">
        <v>13</v>
      </c>
      <c r="D385" s="294"/>
      <c r="E385" s="294"/>
      <c r="F385" s="163" t="s">
        <v>34</v>
      </c>
      <c r="G385" s="163" t="s">
        <v>44</v>
      </c>
      <c r="H385" s="163" t="s">
        <v>24</v>
      </c>
      <c r="I385" s="82" t="s">
        <v>289</v>
      </c>
      <c r="J385" s="1"/>
    </row>
    <row r="386" spans="1:10" ht="31.8" customHeight="1" thickTop="1" thickBot="1" x14ac:dyDescent="0.35">
      <c r="A386" s="36"/>
      <c r="B386" s="1"/>
      <c r="C386" s="295" t="s">
        <v>368</v>
      </c>
      <c r="D386" s="295"/>
      <c r="E386" s="296"/>
      <c r="F386" s="86">
        <v>0.99</v>
      </c>
      <c r="G386" s="105">
        <v>1</v>
      </c>
      <c r="H386" s="101">
        <f>G386/F386</f>
        <v>1.0101010101010102</v>
      </c>
      <c r="I386" s="85" t="s">
        <v>344</v>
      </c>
      <c r="J386" s="1"/>
    </row>
    <row r="387" spans="1:10" ht="15" thickTop="1" x14ac:dyDescent="0.3">
      <c r="A387" s="36"/>
      <c r="B387" s="1"/>
      <c r="C387" s="79"/>
      <c r="D387" s="79"/>
      <c r="E387" s="79"/>
      <c r="F387" s="251"/>
      <c r="G387" s="251"/>
      <c r="H387" s="1"/>
      <c r="I387" s="89"/>
      <c r="J387" s="1"/>
    </row>
    <row r="388" spans="1:10" ht="15" x14ac:dyDescent="0.3">
      <c r="A388" s="196">
        <v>42</v>
      </c>
      <c r="B388" s="193" t="s">
        <v>460</v>
      </c>
      <c r="C388" s="190"/>
      <c r="D388" s="190"/>
      <c r="E388" s="190"/>
      <c r="F388" s="190"/>
      <c r="G388" s="190"/>
      <c r="H388" s="190"/>
      <c r="I388" s="190"/>
      <c r="J388" s="1"/>
    </row>
    <row r="389" spans="1:10" ht="15" customHeight="1" x14ac:dyDescent="0.3">
      <c r="A389" s="36"/>
      <c r="B389" s="37" t="s">
        <v>11</v>
      </c>
      <c r="C389" s="40" t="s">
        <v>457</v>
      </c>
      <c r="D389" s="1"/>
      <c r="E389" s="1"/>
      <c r="F389" s="1"/>
      <c r="G389" s="1"/>
      <c r="H389" s="1"/>
      <c r="I389" s="1"/>
      <c r="J389" s="1"/>
    </row>
    <row r="390" spans="1:10" x14ac:dyDescent="0.3">
      <c r="A390" s="36"/>
      <c r="B390" s="37" t="s">
        <v>12</v>
      </c>
      <c r="C390" s="40"/>
      <c r="D390" s="1"/>
      <c r="E390" s="1"/>
      <c r="F390" s="1"/>
      <c r="G390" s="1"/>
      <c r="H390" s="1"/>
      <c r="I390" s="1"/>
      <c r="J390" s="1"/>
    </row>
    <row r="391" spans="1:10" ht="14.4" customHeight="1" x14ac:dyDescent="0.3">
      <c r="A391" s="36"/>
      <c r="B391" s="1"/>
      <c r="C391" s="1"/>
      <c r="D391" s="1"/>
      <c r="E391" s="1"/>
      <c r="F391" s="1"/>
      <c r="G391" s="1"/>
      <c r="H391" s="1"/>
      <c r="I391" s="1"/>
      <c r="J391" s="1"/>
    </row>
    <row r="392" spans="1:10" ht="30.45" customHeight="1" thickBot="1" x14ac:dyDescent="0.35">
      <c r="A392" s="36"/>
      <c r="B392" s="1"/>
      <c r="C392" s="294" t="s">
        <v>13</v>
      </c>
      <c r="D392" s="294"/>
      <c r="E392" s="294"/>
      <c r="F392" s="163" t="s">
        <v>34</v>
      </c>
      <c r="G392" s="163" t="s">
        <v>44</v>
      </c>
      <c r="H392" s="163" t="s">
        <v>24</v>
      </c>
      <c r="I392" s="82" t="s">
        <v>289</v>
      </c>
      <c r="J392" s="1"/>
    </row>
    <row r="393" spans="1:10" ht="29.4" customHeight="1" thickTop="1" thickBot="1" x14ac:dyDescent="0.35">
      <c r="A393" s="36"/>
      <c r="B393" s="1"/>
      <c r="C393" s="295" t="s">
        <v>174</v>
      </c>
      <c r="D393" s="295"/>
      <c r="E393" s="296"/>
      <c r="F393" s="102">
        <v>3</v>
      </c>
      <c r="G393" s="102">
        <v>3</v>
      </c>
      <c r="H393" s="101">
        <f>G393/F393</f>
        <v>1</v>
      </c>
      <c r="I393" s="85" t="s">
        <v>351</v>
      </c>
      <c r="J393" s="1"/>
    </row>
    <row r="394" spans="1:10" ht="15" thickTop="1" x14ac:dyDescent="0.3">
      <c r="A394" s="36"/>
      <c r="B394" s="1"/>
      <c r="C394" s="1"/>
      <c r="D394" s="1"/>
      <c r="E394" s="1"/>
      <c r="F394" s="1"/>
      <c r="G394" s="1"/>
      <c r="H394" s="1"/>
      <c r="I394" s="1"/>
      <c r="J394" s="1"/>
    </row>
    <row r="395" spans="1:10" ht="15" x14ac:dyDescent="0.3">
      <c r="A395" s="196">
        <v>43</v>
      </c>
      <c r="B395" s="193" t="s">
        <v>461</v>
      </c>
      <c r="C395" s="190"/>
      <c r="D395" s="190"/>
      <c r="E395" s="190"/>
      <c r="F395" s="190"/>
      <c r="G395" s="190"/>
      <c r="H395" s="190"/>
      <c r="I395" s="190"/>
      <c r="J395" s="1"/>
    </row>
    <row r="396" spans="1:10" ht="19.2" customHeight="1" x14ac:dyDescent="0.3">
      <c r="A396" s="36"/>
      <c r="B396" s="37" t="s">
        <v>11</v>
      </c>
      <c r="C396" s="40" t="s">
        <v>414</v>
      </c>
      <c r="D396" s="1"/>
      <c r="E396" s="1"/>
      <c r="F396" s="1"/>
      <c r="G396" s="1"/>
      <c r="H396" s="1"/>
      <c r="I396" s="1"/>
      <c r="J396" s="1"/>
    </row>
    <row r="397" spans="1:10" x14ac:dyDescent="0.3">
      <c r="A397" s="36"/>
      <c r="B397" s="37" t="s">
        <v>12</v>
      </c>
      <c r="C397" s="40" t="s">
        <v>458</v>
      </c>
      <c r="D397" s="1"/>
      <c r="E397" s="1"/>
      <c r="F397" s="1"/>
      <c r="G397" s="1"/>
      <c r="H397" s="1"/>
      <c r="I397" s="1"/>
      <c r="J397" s="1"/>
    </row>
    <row r="398" spans="1:10" ht="14.4" customHeight="1" x14ac:dyDescent="0.3">
      <c r="A398" s="36"/>
      <c r="B398" s="1"/>
      <c r="C398" s="1"/>
      <c r="D398" s="1"/>
      <c r="E398" s="1"/>
      <c r="F398" s="1"/>
      <c r="G398" s="1"/>
      <c r="H398" s="1"/>
      <c r="I398" s="1"/>
      <c r="J398" s="1"/>
    </row>
    <row r="399" spans="1:10" ht="14.4" customHeight="1" thickBot="1" x14ac:dyDescent="0.35">
      <c r="A399" s="36"/>
      <c r="B399" s="1"/>
      <c r="C399" s="294" t="s">
        <v>13</v>
      </c>
      <c r="D399" s="294"/>
      <c r="E399" s="294"/>
      <c r="F399" s="163" t="s">
        <v>34</v>
      </c>
      <c r="G399" s="163" t="s">
        <v>506</v>
      </c>
      <c r="H399" s="163" t="s">
        <v>505</v>
      </c>
      <c r="I399" s="82" t="s">
        <v>289</v>
      </c>
      <c r="J399" s="1"/>
    </row>
    <row r="400" spans="1:10" ht="30.6" customHeight="1" thickTop="1" thickBot="1" x14ac:dyDescent="0.35">
      <c r="A400" s="36"/>
      <c r="B400" s="1"/>
      <c r="C400" s="295" t="s">
        <v>371</v>
      </c>
      <c r="D400" s="295"/>
      <c r="E400" s="296"/>
      <c r="F400" s="95">
        <v>51405273.18</v>
      </c>
      <c r="G400" s="95">
        <v>1033524.21</v>
      </c>
      <c r="H400" s="135">
        <v>52438797.390000001</v>
      </c>
      <c r="I400" s="85" t="s">
        <v>351</v>
      </c>
      <c r="J400" s="1"/>
    </row>
    <row r="401" spans="1:10" ht="15" thickTop="1" x14ac:dyDescent="0.3">
      <c r="A401" s="36"/>
      <c r="B401" s="1"/>
      <c r="C401" s="1"/>
      <c r="D401" s="1"/>
      <c r="E401" s="1"/>
      <c r="F401" s="1"/>
      <c r="G401" s="1"/>
      <c r="H401" s="1"/>
      <c r="I401" s="1"/>
      <c r="J401" s="1"/>
    </row>
    <row r="402" spans="1:10" ht="15" x14ac:dyDescent="0.3">
      <c r="A402" s="196">
        <v>44</v>
      </c>
      <c r="B402" s="193" t="s">
        <v>462</v>
      </c>
      <c r="C402" s="190"/>
      <c r="D402" s="190"/>
      <c r="E402" s="190"/>
      <c r="F402" s="190"/>
      <c r="G402" s="190"/>
      <c r="H402" s="190"/>
      <c r="I402" s="190"/>
      <c r="J402" s="1"/>
    </row>
    <row r="403" spans="1:10" ht="19.8" customHeight="1" x14ac:dyDescent="0.3">
      <c r="A403" s="36"/>
      <c r="B403" s="37" t="s">
        <v>11</v>
      </c>
      <c r="C403" s="40" t="s">
        <v>162</v>
      </c>
      <c r="D403" s="1"/>
      <c r="E403" s="1"/>
      <c r="F403" s="1"/>
      <c r="G403" s="1"/>
      <c r="H403" s="1"/>
      <c r="I403" s="1"/>
      <c r="J403" s="1"/>
    </row>
    <row r="404" spans="1:10" x14ac:dyDescent="0.3">
      <c r="A404" s="36"/>
      <c r="B404" s="37" t="s">
        <v>12</v>
      </c>
      <c r="C404" s="40" t="s">
        <v>463</v>
      </c>
      <c r="D404" s="1"/>
      <c r="E404" s="1"/>
      <c r="F404" s="1"/>
      <c r="G404" s="1"/>
      <c r="H404" s="1"/>
      <c r="I404" s="1"/>
      <c r="J404" s="1"/>
    </row>
    <row r="405" spans="1:10" x14ac:dyDescent="0.3">
      <c r="A405" s="36"/>
      <c r="B405" s="1"/>
      <c r="C405" s="1"/>
      <c r="D405" s="1"/>
      <c r="E405" s="1"/>
      <c r="F405" s="1"/>
      <c r="G405" s="1"/>
      <c r="H405" s="1"/>
      <c r="I405" s="1"/>
      <c r="J405" s="1"/>
    </row>
    <row r="406" spans="1:10" ht="30.45" customHeight="1" thickBot="1" x14ac:dyDescent="0.35">
      <c r="A406" s="36"/>
      <c r="B406" s="1"/>
      <c r="C406" s="294" t="s">
        <v>13</v>
      </c>
      <c r="D406" s="294"/>
      <c r="E406" s="294"/>
      <c r="F406" s="163" t="s">
        <v>34</v>
      </c>
      <c r="G406" s="163" t="s">
        <v>44</v>
      </c>
      <c r="H406" s="163" t="s">
        <v>24</v>
      </c>
      <c r="I406" s="82" t="s">
        <v>289</v>
      </c>
      <c r="J406" s="1"/>
    </row>
    <row r="407" spans="1:10" ht="33" customHeight="1" thickTop="1" thickBot="1" x14ac:dyDescent="0.35">
      <c r="A407" s="36"/>
      <c r="B407" s="1"/>
      <c r="C407" s="295" t="s">
        <v>372</v>
      </c>
      <c r="D407" s="295"/>
      <c r="E407" s="296"/>
      <c r="F407" s="95">
        <v>45566186</v>
      </c>
      <c r="G407" s="95">
        <v>38101952.939999998</v>
      </c>
      <c r="H407" s="84">
        <f>G407/F407</f>
        <v>0.83618920705805833</v>
      </c>
      <c r="I407" s="85" t="s">
        <v>351</v>
      </c>
      <c r="J407" s="1"/>
    </row>
    <row r="408" spans="1:10" ht="14.4" customHeight="1" thickTop="1" x14ac:dyDescent="0.3">
      <c r="A408" s="36"/>
      <c r="B408" s="1"/>
      <c r="C408" s="1"/>
      <c r="D408" s="1"/>
      <c r="E408" s="1"/>
      <c r="F408" s="1"/>
      <c r="G408" s="1"/>
      <c r="H408" s="1"/>
      <c r="I408" s="1"/>
      <c r="J408" s="1"/>
    </row>
    <row r="409" spans="1:10" ht="30.45" customHeight="1" thickBot="1" x14ac:dyDescent="0.35">
      <c r="A409" s="36"/>
      <c r="B409" s="1"/>
      <c r="C409" s="294" t="s">
        <v>13</v>
      </c>
      <c r="D409" s="294"/>
      <c r="E409" s="294"/>
      <c r="F409" s="163" t="s">
        <v>34</v>
      </c>
      <c r="G409" s="163" t="s">
        <v>44</v>
      </c>
      <c r="H409" s="163" t="s">
        <v>24</v>
      </c>
      <c r="I409" s="82" t="s">
        <v>289</v>
      </c>
      <c r="J409" s="1"/>
    </row>
    <row r="410" spans="1:10" ht="40.200000000000003" customHeight="1" thickTop="1" thickBot="1" x14ac:dyDescent="0.35">
      <c r="A410" s="36"/>
      <c r="B410" s="1"/>
      <c r="C410" s="295" t="s">
        <v>507</v>
      </c>
      <c r="D410" s="295"/>
      <c r="E410" s="296"/>
      <c r="F410" s="95">
        <v>23937102.52</v>
      </c>
      <c r="G410" s="95">
        <v>23836250.98</v>
      </c>
      <c r="H410" s="93">
        <f>G410/F410</f>
        <v>0.99578681087588883</v>
      </c>
      <c r="I410" s="85" t="s">
        <v>351</v>
      </c>
      <c r="J410" s="1"/>
    </row>
    <row r="411" spans="1:10" ht="20.399999999999999" customHeight="1" thickTop="1" x14ac:dyDescent="0.3">
      <c r="A411" s="36"/>
      <c r="B411" s="1"/>
      <c r="C411" s="1"/>
      <c r="D411" s="1"/>
      <c r="E411" s="1"/>
      <c r="F411" s="1"/>
      <c r="G411" s="1"/>
      <c r="H411" s="1"/>
      <c r="I411" s="1"/>
      <c r="J411" s="1"/>
    </row>
    <row r="412" spans="1:10" ht="15" x14ac:dyDescent="0.3">
      <c r="A412" s="196">
        <v>45</v>
      </c>
      <c r="B412" s="193" t="s">
        <v>464</v>
      </c>
      <c r="C412" s="190"/>
      <c r="D412" s="190"/>
      <c r="E412" s="190"/>
      <c r="F412" s="190"/>
      <c r="G412" s="190"/>
      <c r="H412" s="190"/>
      <c r="I412" s="190"/>
      <c r="J412" s="1"/>
    </row>
    <row r="413" spans="1:10" ht="16.8" customHeight="1" x14ac:dyDescent="0.3">
      <c r="A413" s="36"/>
      <c r="B413" s="37" t="s">
        <v>11</v>
      </c>
      <c r="C413" s="40"/>
      <c r="D413" s="1"/>
      <c r="E413" s="1" t="s">
        <v>582</v>
      </c>
      <c r="F413" s="1"/>
      <c r="G413" s="1"/>
      <c r="H413" s="1"/>
      <c r="I413" s="1"/>
      <c r="J413" s="1"/>
    </row>
    <row r="414" spans="1:10" x14ac:dyDescent="0.3">
      <c r="A414" s="36"/>
      <c r="B414" s="37" t="s">
        <v>12</v>
      </c>
      <c r="C414" s="40" t="s">
        <v>465</v>
      </c>
      <c r="D414" s="1"/>
      <c r="E414" s="1"/>
      <c r="F414" s="1"/>
      <c r="G414" s="1"/>
      <c r="H414" s="1"/>
      <c r="I414" s="1"/>
      <c r="J414" s="1"/>
    </row>
    <row r="415" spans="1:10" x14ac:dyDescent="0.3">
      <c r="A415" s="36"/>
      <c r="B415" s="1"/>
      <c r="C415" s="1"/>
      <c r="D415" s="1"/>
      <c r="E415" s="1"/>
      <c r="F415" s="1"/>
      <c r="G415" s="1"/>
      <c r="H415" s="1"/>
      <c r="I415" s="1"/>
      <c r="J415" s="1"/>
    </row>
    <row r="416" spans="1:10" ht="30.45" customHeight="1" thickBot="1" x14ac:dyDescent="0.35">
      <c r="A416" s="36"/>
      <c r="B416" s="1"/>
      <c r="C416" s="293" t="s">
        <v>13</v>
      </c>
      <c r="D416" s="293"/>
      <c r="E416" s="293"/>
      <c r="F416" s="165" t="s">
        <v>34</v>
      </c>
      <c r="G416" s="165" t="s">
        <v>44</v>
      </c>
      <c r="H416" s="165" t="s">
        <v>24</v>
      </c>
      <c r="I416" s="169" t="s">
        <v>289</v>
      </c>
      <c r="J416" s="1"/>
    </row>
    <row r="417" spans="1:10" ht="36.6" customHeight="1" thickTop="1" thickBot="1" x14ac:dyDescent="0.35">
      <c r="A417" s="36"/>
      <c r="B417" s="1"/>
      <c r="C417" s="300" t="s">
        <v>466</v>
      </c>
      <c r="D417" s="300"/>
      <c r="E417" s="301"/>
      <c r="F417" s="94">
        <v>1</v>
      </c>
      <c r="G417" s="94">
        <v>1</v>
      </c>
      <c r="H417" s="93">
        <v>1</v>
      </c>
      <c r="I417" s="70" t="s">
        <v>517</v>
      </c>
      <c r="J417" s="1"/>
    </row>
    <row r="418" spans="1:10" ht="14.4" customHeight="1" thickTop="1" x14ac:dyDescent="0.3">
      <c r="A418" s="36"/>
      <c r="B418" s="1"/>
      <c r="C418" s="1"/>
      <c r="D418" s="1"/>
      <c r="E418" s="1"/>
      <c r="F418" s="1"/>
      <c r="G418" s="1"/>
      <c r="H418" s="1"/>
      <c r="I418" s="1"/>
      <c r="J418" s="1"/>
    </row>
    <row r="419" spans="1:10" ht="15" x14ac:dyDescent="0.3">
      <c r="A419" s="208">
        <v>46</v>
      </c>
      <c r="B419" s="209" t="s">
        <v>467</v>
      </c>
      <c r="C419" s="210"/>
      <c r="D419" s="210"/>
      <c r="E419" s="210"/>
      <c r="F419" s="210"/>
      <c r="G419" s="210"/>
      <c r="H419" s="210"/>
      <c r="I419" s="210"/>
      <c r="J419" s="1"/>
    </row>
    <row r="420" spans="1:10" ht="19.8" customHeight="1" x14ac:dyDescent="0.3">
      <c r="A420" s="36"/>
      <c r="B420" s="37" t="s">
        <v>11</v>
      </c>
      <c r="C420" s="40" t="s">
        <v>386</v>
      </c>
      <c r="D420" s="1"/>
      <c r="E420" s="1"/>
      <c r="F420" s="1"/>
      <c r="G420" s="1"/>
      <c r="H420" s="1"/>
      <c r="I420" s="1"/>
      <c r="J420" s="1"/>
    </row>
    <row r="421" spans="1:10" ht="16.8" customHeight="1" x14ac:dyDescent="0.3">
      <c r="A421" s="36"/>
      <c r="B421" s="37" t="s">
        <v>12</v>
      </c>
      <c r="C421" s="40" t="s">
        <v>347</v>
      </c>
      <c r="D421" s="1"/>
      <c r="E421" s="1"/>
      <c r="F421" s="1"/>
      <c r="G421" s="1"/>
      <c r="H421" s="1"/>
      <c r="I421" s="1"/>
      <c r="J421" s="1"/>
    </row>
    <row r="422" spans="1:10" x14ac:dyDescent="0.3">
      <c r="A422" s="36"/>
      <c r="B422" s="1"/>
      <c r="C422" s="1"/>
      <c r="D422" s="1"/>
      <c r="E422" s="1"/>
      <c r="F422" s="1"/>
      <c r="G422" s="1"/>
      <c r="H422" s="1"/>
      <c r="I422" s="1"/>
      <c r="J422" s="1"/>
    </row>
    <row r="423" spans="1:10" ht="28.05" customHeight="1" thickBot="1" x14ac:dyDescent="0.35">
      <c r="A423" s="36"/>
      <c r="B423" s="1"/>
      <c r="C423" s="294" t="s">
        <v>13</v>
      </c>
      <c r="D423" s="294"/>
      <c r="E423" s="294"/>
      <c r="F423" s="163" t="s">
        <v>34</v>
      </c>
      <c r="G423" s="163" t="s">
        <v>44</v>
      </c>
      <c r="H423" s="163" t="s">
        <v>24</v>
      </c>
      <c r="I423" s="82" t="s">
        <v>289</v>
      </c>
      <c r="J423" s="1"/>
    </row>
    <row r="424" spans="1:10" ht="36.6" customHeight="1" thickTop="1" thickBot="1" x14ac:dyDescent="0.35">
      <c r="A424" s="36"/>
      <c r="B424" s="1"/>
      <c r="C424" s="295" t="s">
        <v>385</v>
      </c>
      <c r="D424" s="295"/>
      <c r="E424" s="296"/>
      <c r="F424" s="86">
        <v>1</v>
      </c>
      <c r="G424" s="86">
        <v>1</v>
      </c>
      <c r="H424" s="106">
        <f>G424/F424</f>
        <v>1</v>
      </c>
      <c r="I424" s="70" t="s">
        <v>517</v>
      </c>
      <c r="J424" s="1"/>
    </row>
    <row r="425" spans="1:10" ht="31.2" customHeight="1" thickTop="1" thickBot="1" x14ac:dyDescent="0.35">
      <c r="A425" s="36"/>
      <c r="B425" s="1"/>
      <c r="C425" s="295" t="s">
        <v>384</v>
      </c>
      <c r="D425" s="295"/>
      <c r="E425" s="296"/>
      <c r="F425" s="107">
        <v>35</v>
      </c>
      <c r="G425" s="107">
        <v>27</v>
      </c>
      <c r="H425" s="207">
        <f>G425/F425</f>
        <v>0.77142857142857146</v>
      </c>
      <c r="I425" s="70" t="s">
        <v>517</v>
      </c>
      <c r="J425" s="1"/>
    </row>
    <row r="426" spans="1:10" ht="15" thickTop="1" x14ac:dyDescent="0.3">
      <c r="A426" s="36"/>
      <c r="B426" s="1"/>
      <c r="C426" s="1"/>
      <c r="D426" s="1"/>
      <c r="E426" s="1"/>
      <c r="F426" s="1"/>
      <c r="G426" s="1"/>
      <c r="H426" s="1"/>
      <c r="I426" s="1"/>
      <c r="J426" s="1"/>
    </row>
    <row r="427" spans="1:10" ht="15" customHeight="1" x14ac:dyDescent="0.3">
      <c r="A427" s="196">
        <v>47</v>
      </c>
      <c r="B427" s="193" t="s">
        <v>468</v>
      </c>
      <c r="C427" s="190"/>
      <c r="D427" s="190"/>
      <c r="E427" s="190"/>
      <c r="F427" s="190"/>
      <c r="G427" s="190"/>
      <c r="H427" s="190"/>
      <c r="I427" s="190"/>
      <c r="J427" s="1"/>
    </row>
    <row r="428" spans="1:10" ht="15" customHeight="1" x14ac:dyDescent="0.3">
      <c r="A428" s="36"/>
      <c r="B428" s="37" t="s">
        <v>11</v>
      </c>
      <c r="C428" s="40" t="s">
        <v>393</v>
      </c>
      <c r="D428" s="1"/>
      <c r="E428" s="1"/>
      <c r="F428" s="1"/>
      <c r="G428" s="1"/>
      <c r="H428" s="1"/>
      <c r="I428" s="1"/>
      <c r="J428" s="1"/>
    </row>
    <row r="429" spans="1:10" x14ac:dyDescent="0.3">
      <c r="A429" s="36"/>
      <c r="B429" s="37" t="s">
        <v>12</v>
      </c>
      <c r="C429" s="40" t="s">
        <v>201</v>
      </c>
      <c r="D429" s="1"/>
      <c r="E429" s="1"/>
      <c r="F429" s="1"/>
      <c r="G429" s="1"/>
      <c r="H429" s="1"/>
      <c r="I429" s="1"/>
      <c r="J429" s="1"/>
    </row>
    <row r="430" spans="1:10" ht="14.4" customHeight="1" x14ac:dyDescent="0.3">
      <c r="A430" s="36"/>
      <c r="B430" s="1"/>
      <c r="C430" s="1"/>
      <c r="D430" s="1"/>
      <c r="E430" s="1"/>
      <c r="F430" s="1"/>
      <c r="G430" s="1"/>
      <c r="H430" s="1"/>
      <c r="I430" s="1"/>
      <c r="J430" s="1"/>
    </row>
    <row r="431" spans="1:10" ht="30.45" customHeight="1" thickBot="1" x14ac:dyDescent="0.35">
      <c r="A431" s="36"/>
      <c r="B431" s="1"/>
      <c r="C431" s="294" t="s">
        <v>13</v>
      </c>
      <c r="D431" s="294"/>
      <c r="E431" s="294"/>
      <c r="F431" s="163" t="s">
        <v>34</v>
      </c>
      <c r="G431" s="163" t="s">
        <v>44</v>
      </c>
      <c r="H431" s="163" t="s">
        <v>24</v>
      </c>
      <c r="I431" s="82" t="s">
        <v>289</v>
      </c>
      <c r="J431" s="1"/>
    </row>
    <row r="432" spans="1:10" ht="33.6" customHeight="1" thickTop="1" thickBot="1" x14ac:dyDescent="0.35">
      <c r="A432" s="36"/>
      <c r="B432" s="1"/>
      <c r="C432" s="295" t="s">
        <v>202</v>
      </c>
      <c r="D432" s="295"/>
      <c r="E432" s="296"/>
      <c r="F432" s="87">
        <v>1</v>
      </c>
      <c r="G432" s="87">
        <v>0.95</v>
      </c>
      <c r="H432" s="160">
        <f>G432/F432</f>
        <v>0.95</v>
      </c>
      <c r="I432" s="85" t="s">
        <v>353</v>
      </c>
      <c r="J432" s="1"/>
    </row>
    <row r="433" spans="1:10" ht="15" thickTop="1" x14ac:dyDescent="0.3">
      <c r="A433" s="36"/>
      <c r="B433" s="1"/>
      <c r="C433" s="1"/>
      <c r="D433" s="1"/>
      <c r="E433" s="1"/>
      <c r="F433" s="1"/>
      <c r="G433" s="1"/>
      <c r="H433" s="1"/>
      <c r="I433" s="1"/>
      <c r="J433" s="1"/>
    </row>
    <row r="434" spans="1:10" ht="15" x14ac:dyDescent="0.3">
      <c r="A434" s="196">
        <v>48</v>
      </c>
      <c r="B434" s="193" t="s">
        <v>470</v>
      </c>
      <c r="C434" s="190"/>
      <c r="D434" s="190"/>
      <c r="E434" s="190"/>
      <c r="F434" s="190"/>
      <c r="G434" s="190"/>
      <c r="H434" s="190"/>
      <c r="I434" s="190"/>
      <c r="J434" s="1"/>
    </row>
    <row r="435" spans="1:10" ht="16.2" customHeight="1" x14ac:dyDescent="0.3">
      <c r="A435" s="36"/>
      <c r="B435" s="37" t="s">
        <v>11</v>
      </c>
      <c r="C435" s="40"/>
      <c r="D435" s="1"/>
      <c r="E435" s="1"/>
      <c r="F435" s="1"/>
      <c r="G435" s="1"/>
      <c r="H435" s="1"/>
      <c r="I435" s="1"/>
      <c r="J435" s="1"/>
    </row>
    <row r="436" spans="1:10" x14ac:dyDescent="0.3">
      <c r="A436" s="36"/>
      <c r="B436" s="37" t="s">
        <v>12</v>
      </c>
      <c r="C436" s="40" t="s">
        <v>205</v>
      </c>
      <c r="D436" s="1"/>
      <c r="E436" s="1"/>
      <c r="F436" s="1"/>
      <c r="G436" s="1"/>
      <c r="H436" s="1"/>
      <c r="I436" s="1"/>
      <c r="J436" s="1"/>
    </row>
    <row r="437" spans="1:10" ht="14.4" customHeight="1" x14ac:dyDescent="0.3">
      <c r="A437" s="36"/>
      <c r="B437" s="1"/>
      <c r="C437" s="1"/>
      <c r="D437" s="1"/>
      <c r="E437" s="1"/>
      <c r="F437" s="1"/>
      <c r="G437" s="1"/>
      <c r="H437" s="1"/>
      <c r="I437" s="1"/>
      <c r="J437" s="1"/>
    </row>
    <row r="438" spans="1:10" ht="30.6" customHeight="1" thickBot="1" x14ac:dyDescent="0.35">
      <c r="A438" s="36"/>
      <c r="B438" s="1"/>
      <c r="C438" s="294" t="s">
        <v>13</v>
      </c>
      <c r="D438" s="294"/>
      <c r="E438" s="294"/>
      <c r="F438" s="163" t="s">
        <v>34</v>
      </c>
      <c r="G438" s="163" t="s">
        <v>44</v>
      </c>
      <c r="H438" s="163" t="s">
        <v>183</v>
      </c>
      <c r="I438" s="82" t="s">
        <v>289</v>
      </c>
      <c r="J438" s="1"/>
    </row>
    <row r="439" spans="1:10" ht="52.2" customHeight="1" thickTop="1" thickBot="1" x14ac:dyDescent="0.35">
      <c r="A439" s="36"/>
      <c r="B439" s="1"/>
      <c r="C439" s="295" t="s">
        <v>205</v>
      </c>
      <c r="D439" s="295"/>
      <c r="E439" s="296"/>
      <c r="F439" s="108">
        <v>2</v>
      </c>
      <c r="G439" s="108">
        <v>2</v>
      </c>
      <c r="H439" s="111">
        <f>G439/F439</f>
        <v>1</v>
      </c>
      <c r="I439" s="85" t="s">
        <v>353</v>
      </c>
      <c r="J439" s="1"/>
    </row>
    <row r="440" spans="1:10" ht="14.4" customHeight="1" thickTop="1" x14ac:dyDescent="0.3">
      <c r="A440" s="36"/>
      <c r="B440" s="1"/>
      <c r="C440" s="1"/>
      <c r="D440" s="1"/>
      <c r="E440" s="1"/>
      <c r="F440" s="1"/>
      <c r="G440" s="1"/>
      <c r="H440" s="1"/>
      <c r="I440" s="1"/>
      <c r="J440" s="1"/>
    </row>
    <row r="441" spans="1:10" ht="15" x14ac:dyDescent="0.3">
      <c r="A441" s="197">
        <v>49</v>
      </c>
      <c r="B441" s="193" t="s">
        <v>471</v>
      </c>
      <c r="C441" s="190"/>
      <c r="D441" s="190"/>
      <c r="E441" s="190"/>
      <c r="F441" s="190"/>
      <c r="G441" s="190"/>
      <c r="H441" s="190"/>
      <c r="I441" s="190"/>
      <c r="J441" s="1"/>
    </row>
    <row r="442" spans="1:10" ht="32.25" customHeight="1" x14ac:dyDescent="0.3">
      <c r="A442" s="36"/>
      <c r="B442" s="252" t="s">
        <v>11</v>
      </c>
      <c r="C442" s="302" t="s">
        <v>530</v>
      </c>
      <c r="D442" s="303"/>
      <c r="E442" s="303"/>
      <c r="F442" s="303"/>
      <c r="G442" s="303"/>
      <c r="H442" s="303"/>
      <c r="I442" s="303"/>
      <c r="J442" s="1"/>
    </row>
    <row r="443" spans="1:10" x14ac:dyDescent="0.3">
      <c r="A443" s="36"/>
      <c r="B443" s="37" t="s">
        <v>12</v>
      </c>
      <c r="C443" s="6" t="s">
        <v>469</v>
      </c>
      <c r="J443" s="1"/>
    </row>
    <row r="444" spans="1:10" x14ac:dyDescent="0.3">
      <c r="A444" s="36"/>
      <c r="B444" s="1"/>
      <c r="J444" s="1"/>
    </row>
    <row r="445" spans="1:10" ht="36" customHeight="1" thickBot="1" x14ac:dyDescent="0.35">
      <c r="A445" s="36"/>
      <c r="B445" s="1"/>
      <c r="C445" s="294" t="s">
        <v>13</v>
      </c>
      <c r="D445" s="294"/>
      <c r="E445" s="294"/>
      <c r="F445" s="163" t="s">
        <v>34</v>
      </c>
      <c r="G445" s="163" t="s">
        <v>44</v>
      </c>
      <c r="H445" s="163" t="s">
        <v>183</v>
      </c>
      <c r="I445" s="82" t="s">
        <v>289</v>
      </c>
      <c r="J445" s="1"/>
    </row>
    <row r="446" spans="1:10" ht="36" customHeight="1" thickTop="1" thickBot="1" x14ac:dyDescent="0.35">
      <c r="A446" s="36"/>
      <c r="B446" s="1"/>
      <c r="C446" s="295" t="s">
        <v>354</v>
      </c>
      <c r="D446" s="295"/>
      <c r="E446" s="296"/>
      <c r="F446" s="87">
        <v>1</v>
      </c>
      <c r="G446" s="87">
        <v>1</v>
      </c>
      <c r="H446" s="111">
        <f>G446/F446</f>
        <v>1</v>
      </c>
      <c r="I446" s="85" t="s">
        <v>353</v>
      </c>
      <c r="J446" s="1"/>
    </row>
    <row r="447" spans="1:10" ht="14.4" customHeight="1" thickTop="1" x14ac:dyDescent="0.3">
      <c r="A447" s="36"/>
      <c r="B447" s="1"/>
      <c r="J447" s="1"/>
    </row>
    <row r="448" spans="1:10" ht="15" x14ac:dyDescent="0.3">
      <c r="A448" s="196">
        <v>50</v>
      </c>
      <c r="B448" s="193" t="s">
        <v>472</v>
      </c>
      <c r="C448" s="190"/>
      <c r="D448" s="190"/>
      <c r="E448" s="190"/>
      <c r="F448" s="190"/>
      <c r="G448" s="190"/>
      <c r="H448" s="190"/>
      <c r="I448" s="190"/>
      <c r="J448" s="1"/>
    </row>
    <row r="449" spans="1:10" ht="15" customHeight="1" x14ac:dyDescent="0.3">
      <c r="A449" s="36"/>
      <c r="B449" s="252" t="s">
        <v>11</v>
      </c>
      <c r="C449" s="304" t="s">
        <v>416</v>
      </c>
      <c r="D449" s="305"/>
      <c r="E449" s="305"/>
      <c r="F449" s="305"/>
      <c r="G449" s="305"/>
      <c r="H449" s="305"/>
      <c r="I449" s="305"/>
      <c r="J449" s="1"/>
    </row>
    <row r="450" spans="1:10" x14ac:dyDescent="0.3">
      <c r="A450" s="36"/>
      <c r="B450" s="37" t="s">
        <v>12</v>
      </c>
      <c r="C450" s="304" t="s">
        <v>474</v>
      </c>
      <c r="D450" s="305"/>
      <c r="E450" s="305"/>
      <c r="F450" s="305"/>
      <c r="G450" s="305"/>
      <c r="H450" s="305"/>
      <c r="I450" s="305"/>
      <c r="J450" s="1"/>
    </row>
    <row r="451" spans="1:10" x14ac:dyDescent="0.3">
      <c r="A451" s="36"/>
      <c r="B451" s="1"/>
      <c r="C451" s="1"/>
      <c r="D451" s="1"/>
      <c r="E451" s="1"/>
      <c r="F451" s="1"/>
      <c r="G451" s="1"/>
      <c r="H451" s="1"/>
      <c r="I451" s="1"/>
      <c r="J451" s="1"/>
    </row>
    <row r="452" spans="1:10" ht="30.6" customHeight="1" thickBot="1" x14ac:dyDescent="0.35">
      <c r="A452" s="36"/>
      <c r="B452" s="1"/>
      <c r="C452" s="294" t="s">
        <v>13</v>
      </c>
      <c r="D452" s="294"/>
      <c r="E452" s="294"/>
      <c r="F452" s="163" t="s">
        <v>34</v>
      </c>
      <c r="G452" s="163" t="s">
        <v>44</v>
      </c>
      <c r="H452" s="163" t="s">
        <v>183</v>
      </c>
      <c r="I452" s="82" t="s">
        <v>289</v>
      </c>
      <c r="J452" s="1"/>
    </row>
    <row r="453" spans="1:10" ht="31.2" customHeight="1" thickTop="1" thickBot="1" x14ac:dyDescent="0.35">
      <c r="A453" s="36"/>
      <c r="B453" s="1"/>
      <c r="C453" s="295" t="s">
        <v>475</v>
      </c>
      <c r="D453" s="295"/>
      <c r="E453" s="296"/>
      <c r="F453" s="108" t="s">
        <v>1</v>
      </c>
      <c r="G453" s="108" t="s">
        <v>1</v>
      </c>
      <c r="H453" s="111">
        <v>1</v>
      </c>
      <c r="I453" s="85" t="s">
        <v>353</v>
      </c>
      <c r="J453" s="1"/>
    </row>
    <row r="454" spans="1:10" ht="25.2" customHeight="1" thickTop="1" x14ac:dyDescent="0.3">
      <c r="A454" s="36"/>
      <c r="B454" s="1"/>
      <c r="C454" s="97"/>
      <c r="D454" s="97"/>
      <c r="E454" s="97"/>
      <c r="F454" s="268"/>
      <c r="G454" s="268"/>
      <c r="H454" s="269"/>
      <c r="I454" s="104"/>
      <c r="J454" s="1"/>
    </row>
    <row r="455" spans="1:10" ht="51.6" customHeight="1" x14ac:dyDescent="0.3">
      <c r="A455" s="36"/>
      <c r="C455" s="306" t="s">
        <v>554</v>
      </c>
      <c r="D455" s="306"/>
      <c r="E455" s="306"/>
      <c r="F455" s="272" t="s">
        <v>555</v>
      </c>
      <c r="G455" s="272" t="s">
        <v>556</v>
      </c>
      <c r="H455" s="272" t="s">
        <v>557</v>
      </c>
      <c r="I455" s="272" t="s">
        <v>558</v>
      </c>
      <c r="J455" s="1"/>
    </row>
    <row r="456" spans="1:10" ht="75.599999999999994" customHeight="1" x14ac:dyDescent="0.3">
      <c r="A456" s="36"/>
      <c r="B456" s="1"/>
      <c r="C456" s="307" t="s">
        <v>559</v>
      </c>
      <c r="D456" s="308"/>
      <c r="E456" s="309"/>
      <c r="F456" s="273" t="s">
        <v>560</v>
      </c>
      <c r="G456" s="274">
        <v>1</v>
      </c>
      <c r="H456" s="275" t="s">
        <v>561</v>
      </c>
      <c r="I456" s="276"/>
      <c r="J456" s="1"/>
    </row>
    <row r="457" spans="1:10" ht="99.6" customHeight="1" x14ac:dyDescent="0.3">
      <c r="A457" s="36"/>
      <c r="B457" s="1"/>
      <c r="C457" s="310" t="s">
        <v>562</v>
      </c>
      <c r="D457" s="311"/>
      <c r="E457" s="312"/>
      <c r="F457" s="279" t="s">
        <v>563</v>
      </c>
      <c r="G457" s="270">
        <v>0.8</v>
      </c>
      <c r="H457" s="278" t="s">
        <v>564</v>
      </c>
      <c r="I457" s="277"/>
      <c r="J457" s="1"/>
    </row>
    <row r="458" spans="1:10" ht="62.4" customHeight="1" x14ac:dyDescent="0.3">
      <c r="A458" s="36"/>
      <c r="B458" s="280"/>
      <c r="C458" s="313" t="s">
        <v>567</v>
      </c>
      <c r="D458" s="314"/>
      <c r="E458" s="315"/>
      <c r="F458" s="281" t="s">
        <v>565</v>
      </c>
      <c r="G458" s="282">
        <v>1</v>
      </c>
      <c r="H458" s="278" t="s">
        <v>566</v>
      </c>
      <c r="I458" s="283"/>
      <c r="J458" s="1"/>
    </row>
    <row r="459" spans="1:10" ht="47.4" customHeight="1" x14ac:dyDescent="0.3">
      <c r="A459" s="36"/>
      <c r="B459" s="280"/>
      <c r="C459" s="313" t="s">
        <v>568</v>
      </c>
      <c r="D459" s="314"/>
      <c r="E459" s="316"/>
      <c r="F459" s="271" t="s">
        <v>569</v>
      </c>
      <c r="G459" s="284">
        <v>1</v>
      </c>
      <c r="H459" s="281" t="s">
        <v>570</v>
      </c>
      <c r="I459" s="283"/>
      <c r="J459" s="1"/>
    </row>
    <row r="460" spans="1:10" ht="59.4" customHeight="1" x14ac:dyDescent="0.3">
      <c r="A460" s="36"/>
      <c r="B460" s="1"/>
      <c r="C460" s="317" t="s">
        <v>571</v>
      </c>
      <c r="D460" s="314"/>
      <c r="E460" s="315"/>
      <c r="F460" s="281" t="s">
        <v>572</v>
      </c>
      <c r="G460" s="282">
        <v>1</v>
      </c>
      <c r="H460" s="281" t="s">
        <v>573</v>
      </c>
      <c r="I460" s="287"/>
      <c r="J460" s="288"/>
    </row>
    <row r="461" spans="1:10" ht="45.6" customHeight="1" x14ac:dyDescent="0.3">
      <c r="A461" s="36"/>
      <c r="B461" s="280"/>
      <c r="C461" s="318" t="s">
        <v>574</v>
      </c>
      <c r="D461" s="319"/>
      <c r="E461" s="320"/>
      <c r="F461" s="286" t="s">
        <v>575</v>
      </c>
      <c r="G461" s="284">
        <v>1</v>
      </c>
      <c r="H461" s="281" t="s">
        <v>573</v>
      </c>
      <c r="I461" s="283"/>
      <c r="J461" s="1"/>
    </row>
    <row r="462" spans="1:10" x14ac:dyDescent="0.3">
      <c r="A462" s="36"/>
      <c r="B462" s="1"/>
      <c r="C462" s="285"/>
      <c r="D462" s="285"/>
      <c r="E462" s="285"/>
      <c r="F462" s="285"/>
      <c r="G462" s="285"/>
      <c r="H462" s="1"/>
      <c r="I462" s="285"/>
      <c r="J462" s="1"/>
    </row>
    <row r="463" spans="1:10" ht="15" x14ac:dyDescent="0.3">
      <c r="A463" s="208">
        <v>51</v>
      </c>
      <c r="B463" s="209" t="s">
        <v>473</v>
      </c>
      <c r="C463" s="210"/>
      <c r="D463" s="210"/>
      <c r="E463" s="210"/>
      <c r="F463" s="210"/>
      <c r="G463" s="210"/>
      <c r="H463" s="210"/>
      <c r="I463" s="210"/>
      <c r="J463" s="1"/>
    </row>
    <row r="464" spans="1:10" ht="18" customHeight="1" x14ac:dyDescent="0.3">
      <c r="A464" s="36"/>
      <c r="B464" s="37" t="s">
        <v>11</v>
      </c>
      <c r="C464" s="6"/>
      <c r="J464" s="1"/>
    </row>
    <row r="465" spans="1:10" x14ac:dyDescent="0.3">
      <c r="A465" s="36"/>
      <c r="B465" s="37" t="s">
        <v>12</v>
      </c>
      <c r="C465" s="6" t="s">
        <v>474</v>
      </c>
      <c r="J465" s="1"/>
    </row>
    <row r="466" spans="1:10" ht="14.4" customHeight="1" x14ac:dyDescent="0.3">
      <c r="A466" s="36"/>
      <c r="B466" s="1"/>
      <c r="J466" s="1"/>
    </row>
    <row r="467" spans="1:10" ht="25.8" customHeight="1" thickBot="1" x14ac:dyDescent="0.35">
      <c r="A467" s="36"/>
      <c r="B467" s="1"/>
      <c r="C467" s="294" t="s">
        <v>13</v>
      </c>
      <c r="D467" s="294"/>
      <c r="E467" s="294"/>
      <c r="F467" s="163" t="s">
        <v>34</v>
      </c>
      <c r="G467" s="163" t="s">
        <v>44</v>
      </c>
      <c r="H467" s="163" t="s">
        <v>183</v>
      </c>
      <c r="I467" s="82" t="s">
        <v>289</v>
      </c>
      <c r="J467" s="1"/>
    </row>
    <row r="468" spans="1:10" ht="48.6" customHeight="1" thickTop="1" thickBot="1" x14ac:dyDescent="0.35">
      <c r="A468" s="36"/>
      <c r="B468" s="1" t="s">
        <v>516</v>
      </c>
      <c r="C468" s="295" t="s">
        <v>355</v>
      </c>
      <c r="D468" s="295"/>
      <c r="E468" s="296"/>
      <c r="F468" s="108">
        <v>201</v>
      </c>
      <c r="G468" s="108">
        <v>121</v>
      </c>
      <c r="H468" s="111">
        <f>G468/F468</f>
        <v>0.60199004975124382</v>
      </c>
      <c r="I468" s="85" t="s">
        <v>353</v>
      </c>
      <c r="J468" s="1"/>
    </row>
    <row r="469" spans="1:10" ht="15" thickTop="1" x14ac:dyDescent="0.3">
      <c r="A469" s="36"/>
      <c r="B469" s="1"/>
      <c r="J469" s="1"/>
    </row>
    <row r="470" spans="1:10" ht="15" x14ac:dyDescent="0.3">
      <c r="A470" s="208">
        <v>52</v>
      </c>
      <c r="B470" s="209" t="s">
        <v>476</v>
      </c>
      <c r="C470" s="210"/>
      <c r="D470" s="210"/>
      <c r="E470" s="210"/>
      <c r="F470" s="210"/>
      <c r="G470" s="210"/>
      <c r="H470" s="210"/>
      <c r="I470" s="210"/>
      <c r="J470" s="1"/>
    </row>
    <row r="471" spans="1:10" ht="15" customHeight="1" x14ac:dyDescent="0.3">
      <c r="A471" s="36"/>
      <c r="B471" s="37" t="s">
        <v>11</v>
      </c>
      <c r="C471" s="302" t="s">
        <v>416</v>
      </c>
      <c r="D471" s="303"/>
      <c r="E471" s="303"/>
      <c r="F471" s="303"/>
      <c r="G471" s="303"/>
      <c r="H471" s="303"/>
      <c r="I471" s="303"/>
      <c r="J471" s="1"/>
    </row>
    <row r="472" spans="1:10" x14ac:dyDescent="0.3">
      <c r="A472" s="36"/>
      <c r="B472" s="37" t="s">
        <v>12</v>
      </c>
      <c r="C472" s="6"/>
      <c r="J472" s="1"/>
    </row>
    <row r="473" spans="1:10" ht="14.4" customHeight="1" x14ac:dyDescent="0.3">
      <c r="A473" s="36"/>
      <c r="B473" s="1"/>
      <c r="J473" s="1"/>
    </row>
    <row r="474" spans="1:10" ht="30.45" customHeight="1" thickBot="1" x14ac:dyDescent="0.35">
      <c r="A474" s="36"/>
      <c r="B474" s="1"/>
      <c r="C474" s="293" t="s">
        <v>13</v>
      </c>
      <c r="D474" s="293"/>
      <c r="E474" s="293"/>
      <c r="F474" s="165" t="s">
        <v>34</v>
      </c>
      <c r="G474" s="165" t="s">
        <v>44</v>
      </c>
      <c r="H474" s="165" t="s">
        <v>183</v>
      </c>
      <c r="I474" s="169" t="s">
        <v>289</v>
      </c>
      <c r="J474" s="1"/>
    </row>
    <row r="475" spans="1:10" ht="30.45" customHeight="1" thickTop="1" thickBot="1" x14ac:dyDescent="0.35">
      <c r="A475" s="36"/>
      <c r="B475" s="1"/>
      <c r="C475" s="300"/>
      <c r="D475" s="300"/>
      <c r="E475" s="301"/>
      <c r="F475" s="108" t="s">
        <v>1</v>
      </c>
      <c r="G475" s="108" t="s">
        <v>1</v>
      </c>
      <c r="H475" s="136" t="s">
        <v>1</v>
      </c>
      <c r="I475" s="85" t="s">
        <v>351</v>
      </c>
      <c r="J475" s="1"/>
    </row>
    <row r="476" spans="1:10" ht="15" thickTop="1" x14ac:dyDescent="0.3">
      <c r="A476" s="36"/>
      <c r="B476" s="1"/>
      <c r="J476" s="1"/>
    </row>
    <row r="477" spans="1:10" ht="15" x14ac:dyDescent="0.3">
      <c r="A477" s="208">
        <v>53</v>
      </c>
      <c r="B477" s="209" t="s">
        <v>478</v>
      </c>
      <c r="C477" s="210"/>
      <c r="D477" s="210"/>
      <c r="E477" s="210"/>
      <c r="F477" s="210"/>
      <c r="G477" s="210"/>
      <c r="H477" s="210"/>
      <c r="I477" s="210"/>
      <c r="J477" s="1"/>
    </row>
    <row r="478" spans="1:10" ht="15" customHeight="1" x14ac:dyDescent="0.3">
      <c r="A478" s="36"/>
      <c r="B478" s="37" t="s">
        <v>11</v>
      </c>
      <c r="C478" s="164" t="s">
        <v>222</v>
      </c>
      <c r="J478" s="1"/>
    </row>
    <row r="479" spans="1:10" x14ac:dyDescent="0.3">
      <c r="A479" s="36"/>
      <c r="B479" s="37" t="s">
        <v>12</v>
      </c>
      <c r="C479" s="6" t="s">
        <v>221</v>
      </c>
      <c r="J479" s="1"/>
    </row>
    <row r="480" spans="1:10" ht="14.4" customHeight="1" x14ac:dyDescent="0.3">
      <c r="A480" s="36"/>
      <c r="B480" s="1"/>
      <c r="J480" s="1"/>
    </row>
    <row r="481" spans="1:10" ht="34.200000000000003" customHeight="1" thickBot="1" x14ac:dyDescent="0.35">
      <c r="A481" s="36"/>
      <c r="B481" s="1"/>
      <c r="C481" s="294" t="s">
        <v>13</v>
      </c>
      <c r="D481" s="294"/>
      <c r="E481" s="294"/>
      <c r="F481" s="163" t="s">
        <v>34</v>
      </c>
      <c r="G481" s="163" t="s">
        <v>44</v>
      </c>
      <c r="H481" s="163" t="s">
        <v>183</v>
      </c>
      <c r="I481" s="82" t="s">
        <v>289</v>
      </c>
      <c r="J481" s="1"/>
    </row>
    <row r="482" spans="1:10" ht="30.45" customHeight="1" thickTop="1" thickBot="1" x14ac:dyDescent="0.35">
      <c r="A482" s="36"/>
      <c r="B482" s="1"/>
      <c r="C482" s="295" t="s">
        <v>356</v>
      </c>
      <c r="D482" s="295"/>
      <c r="E482" s="296"/>
      <c r="F482" s="108">
        <v>4</v>
      </c>
      <c r="G482" s="108">
        <v>4</v>
      </c>
      <c r="H482" s="111">
        <f>G482/F482</f>
        <v>1</v>
      </c>
      <c r="I482" s="85" t="s">
        <v>353</v>
      </c>
      <c r="J482" s="1"/>
    </row>
    <row r="483" spans="1:10" ht="15" thickTop="1" x14ac:dyDescent="0.3">
      <c r="A483" s="36"/>
      <c r="B483" s="1"/>
      <c r="J483" s="1"/>
    </row>
    <row r="484" spans="1:10" ht="15" customHeight="1" x14ac:dyDescent="0.3">
      <c r="A484" s="208">
        <v>54</v>
      </c>
      <c r="B484" s="209" t="s">
        <v>477</v>
      </c>
      <c r="C484" s="210"/>
      <c r="D484" s="210"/>
      <c r="E484" s="210"/>
      <c r="F484" s="210"/>
      <c r="G484" s="210"/>
      <c r="H484" s="210"/>
      <c r="I484" s="210"/>
      <c r="J484" s="1"/>
    </row>
    <row r="485" spans="1:10" ht="15" customHeight="1" x14ac:dyDescent="0.3">
      <c r="A485" s="36"/>
      <c r="B485" s="37" t="s">
        <v>11</v>
      </c>
      <c r="C485" s="6"/>
      <c r="J485" s="1"/>
    </row>
    <row r="486" spans="1:10" x14ac:dyDescent="0.3">
      <c r="A486" s="36"/>
      <c r="B486" s="37" t="s">
        <v>12</v>
      </c>
      <c r="C486" s="6" t="s">
        <v>474</v>
      </c>
      <c r="J486" s="1"/>
    </row>
    <row r="487" spans="1:10" s="1" customFormat="1" ht="14.4" customHeight="1" x14ac:dyDescent="0.3">
      <c r="A487" s="36"/>
      <c r="C487"/>
      <c r="D487"/>
      <c r="E487"/>
      <c r="F487"/>
      <c r="G487"/>
      <c r="H487"/>
      <c r="I487"/>
    </row>
    <row r="488" spans="1:10" ht="30.45" customHeight="1" thickBot="1" x14ac:dyDescent="0.35">
      <c r="A488" s="36"/>
      <c r="B488" s="1"/>
      <c r="C488" s="293" t="s">
        <v>13</v>
      </c>
      <c r="D488" s="293"/>
      <c r="E488" s="293"/>
      <c r="F488" s="165" t="s">
        <v>34</v>
      </c>
      <c r="G488" s="165" t="s">
        <v>44</v>
      </c>
      <c r="H488" s="165" t="s">
        <v>183</v>
      </c>
      <c r="I488" s="169" t="s">
        <v>289</v>
      </c>
      <c r="J488" s="1"/>
    </row>
    <row r="489" spans="1:10" ht="35.4" customHeight="1" thickTop="1" thickBot="1" x14ac:dyDescent="0.35">
      <c r="A489" s="36"/>
      <c r="B489" s="1"/>
      <c r="C489" s="300" t="s">
        <v>20</v>
      </c>
      <c r="D489" s="300"/>
      <c r="E489" s="301"/>
      <c r="F489" s="108">
        <v>2</v>
      </c>
      <c r="G489" s="108">
        <v>2</v>
      </c>
      <c r="H489" s="111">
        <v>1</v>
      </c>
      <c r="I489" s="85" t="s">
        <v>353</v>
      </c>
      <c r="J489" s="1"/>
    </row>
    <row r="490" spans="1:10" ht="15" customHeight="1" thickTop="1" x14ac:dyDescent="0.3">
      <c r="A490" s="36"/>
      <c r="B490" s="1"/>
      <c r="J490" s="1"/>
    </row>
    <row r="491" spans="1:10" ht="25.2" customHeight="1" x14ac:dyDescent="0.3">
      <c r="A491" s="226">
        <v>55</v>
      </c>
      <c r="B491" s="209" t="s">
        <v>577</v>
      </c>
      <c r="C491" s="210"/>
      <c r="D491" s="210"/>
      <c r="E491" s="210"/>
      <c r="F491" s="210"/>
      <c r="G491" s="210"/>
      <c r="H491" s="210"/>
      <c r="I491" s="210"/>
      <c r="J491" s="1"/>
    </row>
    <row r="492" spans="1:10" ht="15" customHeight="1" x14ac:dyDescent="0.3">
      <c r="A492" s="36"/>
      <c r="B492" s="37" t="s">
        <v>11</v>
      </c>
      <c r="C492" s="6"/>
      <c r="J492" s="1"/>
    </row>
    <row r="493" spans="1:10" ht="15" customHeight="1" x14ac:dyDescent="0.3">
      <c r="A493" s="36"/>
      <c r="B493" s="37" t="s">
        <v>12</v>
      </c>
      <c r="C493" s="6" t="s">
        <v>474</v>
      </c>
      <c r="J493" s="1"/>
    </row>
    <row r="494" spans="1:10" ht="15" customHeight="1" x14ac:dyDescent="0.3">
      <c r="A494" s="36"/>
      <c r="B494" s="1"/>
      <c r="J494" s="1"/>
    </row>
    <row r="495" spans="1:10" ht="34.200000000000003" customHeight="1" thickBot="1" x14ac:dyDescent="0.35">
      <c r="A495" s="36"/>
      <c r="B495" s="1"/>
      <c r="C495" s="293" t="s">
        <v>13</v>
      </c>
      <c r="D495" s="293"/>
      <c r="E495" s="293"/>
      <c r="F495" s="225" t="s">
        <v>34</v>
      </c>
      <c r="G495" s="225" t="s">
        <v>44</v>
      </c>
      <c r="H495" s="225" t="s">
        <v>183</v>
      </c>
      <c r="I495" s="169" t="s">
        <v>289</v>
      </c>
      <c r="J495" s="1"/>
    </row>
    <row r="496" spans="1:10" ht="41.4" customHeight="1" thickTop="1" thickBot="1" x14ac:dyDescent="0.35">
      <c r="A496" s="36"/>
      <c r="B496" s="1"/>
      <c r="C496" s="300" t="s">
        <v>576</v>
      </c>
      <c r="D496" s="300"/>
      <c r="E496" s="301"/>
      <c r="F496" s="87">
        <v>1</v>
      </c>
      <c r="G496" s="87">
        <v>0.33</v>
      </c>
      <c r="H496" s="111">
        <v>0.33</v>
      </c>
      <c r="I496" s="85" t="s">
        <v>353</v>
      </c>
      <c r="J496" s="1"/>
    </row>
    <row r="497" spans="1:10" ht="15" customHeight="1" thickTop="1" x14ac:dyDescent="0.3">
      <c r="A497" s="36"/>
      <c r="B497" s="1"/>
      <c r="J497" s="1"/>
    </row>
    <row r="498" spans="1:10" s="100" customFormat="1" ht="24" customHeight="1" x14ac:dyDescent="0.3">
      <c r="A498" s="267">
        <v>56</v>
      </c>
      <c r="B498" s="193" t="s">
        <v>578</v>
      </c>
      <c r="C498" s="194"/>
      <c r="D498" s="194"/>
      <c r="E498" s="194"/>
      <c r="F498" s="194"/>
      <c r="G498" s="194"/>
      <c r="H498" s="194"/>
      <c r="I498" s="194"/>
      <c r="J498" s="103"/>
    </row>
    <row r="499" spans="1:10" ht="15" customHeight="1" x14ac:dyDescent="0.3">
      <c r="A499" s="36"/>
      <c r="B499" s="37" t="s">
        <v>11</v>
      </c>
      <c r="C499" s="6" t="s">
        <v>377</v>
      </c>
      <c r="J499" s="1"/>
    </row>
    <row r="500" spans="1:10" ht="15" customHeight="1" x14ac:dyDescent="0.3">
      <c r="A500" s="36"/>
      <c r="B500" s="37" t="s">
        <v>12</v>
      </c>
      <c r="C500" s="6" t="s">
        <v>162</v>
      </c>
      <c r="J500" s="1"/>
    </row>
    <row r="501" spans="1:10" ht="14.4" customHeight="1" x14ac:dyDescent="0.3">
      <c r="A501" s="36"/>
      <c r="B501" s="1"/>
      <c r="J501" s="1"/>
    </row>
    <row r="502" spans="1:10" ht="30.45" customHeight="1" thickBot="1" x14ac:dyDescent="0.35">
      <c r="A502" s="36"/>
      <c r="B502" s="1"/>
      <c r="C502" s="294" t="s">
        <v>13</v>
      </c>
      <c r="D502" s="294"/>
      <c r="E502" s="294"/>
      <c r="F502" s="163" t="s">
        <v>34</v>
      </c>
      <c r="G502" s="163" t="s">
        <v>44</v>
      </c>
      <c r="H502" s="163" t="s">
        <v>183</v>
      </c>
      <c r="I502" s="82" t="s">
        <v>289</v>
      </c>
      <c r="J502" s="1"/>
    </row>
    <row r="503" spans="1:10" ht="29.4" customHeight="1" thickTop="1" thickBot="1" x14ac:dyDescent="0.35">
      <c r="A503" s="36"/>
      <c r="B503" s="1"/>
      <c r="C503" s="295" t="s">
        <v>479</v>
      </c>
      <c r="D503" s="295"/>
      <c r="E503" s="296"/>
      <c r="F503" s="108">
        <v>34</v>
      </c>
      <c r="G503" s="108">
        <v>34</v>
      </c>
      <c r="H503" s="111">
        <f>G503/F503</f>
        <v>1</v>
      </c>
      <c r="I503" s="85" t="s">
        <v>348</v>
      </c>
      <c r="J503" s="1"/>
    </row>
    <row r="504" spans="1:10" ht="14.4" customHeight="1" thickTop="1" x14ac:dyDescent="0.3">
      <c r="A504" s="36"/>
      <c r="B504" s="1"/>
      <c r="C504" s="128"/>
      <c r="D504" s="128"/>
      <c r="E504" s="128"/>
      <c r="F504" s="130"/>
      <c r="G504" s="130"/>
      <c r="I504" s="71"/>
      <c r="J504" s="1"/>
    </row>
    <row r="505" spans="1:10" ht="15" customHeight="1" x14ac:dyDescent="0.3">
      <c r="A505" s="214">
        <v>57</v>
      </c>
      <c r="B505" s="213" t="s">
        <v>579</v>
      </c>
      <c r="C505" s="212"/>
      <c r="D505" s="212"/>
      <c r="E505" s="212"/>
      <c r="F505" s="212"/>
      <c r="G505" s="212"/>
      <c r="H505" s="212"/>
      <c r="I505" s="212"/>
      <c r="J505" s="1"/>
    </row>
    <row r="506" spans="1:10" ht="32.25" customHeight="1" x14ac:dyDescent="0.3">
      <c r="A506" s="36"/>
      <c r="B506" s="37" t="s">
        <v>11</v>
      </c>
      <c r="C506" s="6" t="s">
        <v>480</v>
      </c>
      <c r="J506" s="1"/>
    </row>
    <row r="507" spans="1:10" x14ac:dyDescent="0.3">
      <c r="A507" s="36"/>
      <c r="B507" s="37" t="s">
        <v>12</v>
      </c>
      <c r="C507" s="6" t="s">
        <v>481</v>
      </c>
      <c r="J507" s="1"/>
    </row>
    <row r="508" spans="1:10" x14ac:dyDescent="0.3">
      <c r="A508" s="36"/>
      <c r="B508" s="1"/>
      <c r="J508" s="1"/>
    </row>
    <row r="509" spans="1:10" ht="15.6" thickBot="1" x14ac:dyDescent="0.35">
      <c r="A509" s="36"/>
      <c r="B509" s="1"/>
      <c r="C509" s="294" t="s">
        <v>13</v>
      </c>
      <c r="D509" s="294"/>
      <c r="E509" s="294"/>
      <c r="F509" s="163" t="s">
        <v>34</v>
      </c>
      <c r="G509" s="163" t="s">
        <v>44</v>
      </c>
      <c r="H509" s="163" t="s">
        <v>183</v>
      </c>
      <c r="I509" s="82" t="s">
        <v>289</v>
      </c>
      <c r="J509" s="1"/>
    </row>
    <row r="510" spans="1:10" ht="33" customHeight="1" thickTop="1" thickBot="1" x14ac:dyDescent="0.35">
      <c r="A510" s="36"/>
      <c r="B510" s="1"/>
      <c r="C510" s="295" t="s">
        <v>496</v>
      </c>
      <c r="D510" s="295"/>
      <c r="E510" s="296"/>
      <c r="F510" s="108">
        <v>1</v>
      </c>
      <c r="G510" s="108">
        <v>0.1</v>
      </c>
      <c r="H510" s="180">
        <f>G510/F510</f>
        <v>0.1</v>
      </c>
      <c r="I510" s="70" t="s">
        <v>357</v>
      </c>
      <c r="J510" s="1"/>
    </row>
    <row r="511" spans="1:10" ht="15" thickTop="1" x14ac:dyDescent="0.3">
      <c r="A511" s="36"/>
      <c r="B511" s="1"/>
      <c r="J511" s="1"/>
    </row>
    <row r="512" spans="1:10" ht="15" x14ac:dyDescent="0.3">
      <c r="A512" s="211">
        <v>58</v>
      </c>
      <c r="B512" s="213" t="s">
        <v>580</v>
      </c>
      <c r="C512" s="212"/>
      <c r="D512" s="212"/>
      <c r="E512" s="212"/>
      <c r="F512" s="212"/>
      <c r="G512" s="212"/>
      <c r="H512" s="212"/>
      <c r="I512" s="212"/>
      <c r="J512" s="1"/>
    </row>
    <row r="513" spans="1:10" ht="16.8" customHeight="1" x14ac:dyDescent="0.3">
      <c r="A513" s="36"/>
      <c r="B513" s="37" t="s">
        <v>11</v>
      </c>
      <c r="C513" s="6" t="s">
        <v>73</v>
      </c>
      <c r="J513" s="1"/>
    </row>
    <row r="514" spans="1:10" x14ac:dyDescent="0.3">
      <c r="A514" s="36"/>
      <c r="B514" s="37" t="s">
        <v>12</v>
      </c>
      <c r="C514" s="6" t="s">
        <v>231</v>
      </c>
      <c r="J514" s="1"/>
    </row>
    <row r="515" spans="1:10" ht="14.4" customHeight="1" x14ac:dyDescent="0.3">
      <c r="A515" s="36"/>
      <c r="B515" s="1"/>
      <c r="J515" s="1"/>
    </row>
    <row r="516" spans="1:10" ht="14.4" customHeight="1" thickBot="1" x14ac:dyDescent="0.35">
      <c r="A516" s="36"/>
      <c r="B516" s="1"/>
      <c r="C516" s="294" t="s">
        <v>13</v>
      </c>
      <c r="D516" s="294"/>
      <c r="E516" s="294"/>
      <c r="F516" s="163" t="s">
        <v>34</v>
      </c>
      <c r="G516" s="163" t="s">
        <v>44</v>
      </c>
      <c r="H516" s="163" t="s">
        <v>183</v>
      </c>
      <c r="I516" s="82" t="s">
        <v>289</v>
      </c>
      <c r="J516" s="1"/>
    </row>
    <row r="517" spans="1:10" ht="33.6" customHeight="1" thickTop="1" thickBot="1" x14ac:dyDescent="0.35">
      <c r="A517" s="36"/>
      <c r="B517" s="1"/>
      <c r="C517" s="295" t="s">
        <v>358</v>
      </c>
      <c r="D517" s="295"/>
      <c r="E517" s="296"/>
      <c r="F517" s="110">
        <v>112</v>
      </c>
      <c r="G517" s="110">
        <v>112</v>
      </c>
      <c r="H517" s="111">
        <f>G517/F517</f>
        <v>1</v>
      </c>
      <c r="I517" s="90" t="s">
        <v>357</v>
      </c>
      <c r="J517" s="1"/>
    </row>
    <row r="518" spans="1:10" ht="15" thickTop="1" x14ac:dyDescent="0.3">
      <c r="A518" s="36"/>
      <c r="B518" s="1"/>
      <c r="J518" s="1"/>
    </row>
    <row r="519" spans="1:10" ht="15" x14ac:dyDescent="0.3">
      <c r="A519" s="211">
        <v>59</v>
      </c>
      <c r="B519" s="213" t="s">
        <v>581</v>
      </c>
      <c r="C519" s="212"/>
      <c r="D519" s="212"/>
      <c r="E519" s="212"/>
      <c r="F519" s="212"/>
      <c r="G519" s="212"/>
      <c r="H519" s="212"/>
      <c r="I519" s="212"/>
      <c r="J519" s="1"/>
    </row>
    <row r="520" spans="1:10" x14ac:dyDescent="0.3">
      <c r="A520" s="36"/>
      <c r="B520" s="37" t="s">
        <v>11</v>
      </c>
      <c r="C520" s="6" t="s">
        <v>482</v>
      </c>
      <c r="J520" s="1"/>
    </row>
    <row r="521" spans="1:10" x14ac:dyDescent="0.3">
      <c r="A521" s="36"/>
      <c r="B521" s="37" t="s">
        <v>12</v>
      </c>
      <c r="C521" s="6" t="s">
        <v>20</v>
      </c>
      <c r="J521" s="1"/>
    </row>
    <row r="522" spans="1:10" ht="14.4" customHeight="1" x14ac:dyDescent="0.3">
      <c r="A522" s="36"/>
      <c r="B522" s="1"/>
      <c r="J522" s="1"/>
    </row>
    <row r="523" spans="1:10" ht="14.4" customHeight="1" thickBot="1" x14ac:dyDescent="0.35">
      <c r="A523" s="36"/>
      <c r="B523" s="1"/>
      <c r="C523" s="294" t="s">
        <v>13</v>
      </c>
      <c r="D523" s="294"/>
      <c r="E523" s="294"/>
      <c r="F523" s="294"/>
      <c r="G523" s="163" t="s">
        <v>22</v>
      </c>
      <c r="H523" s="163" t="s">
        <v>183</v>
      </c>
      <c r="I523" s="82" t="s">
        <v>289</v>
      </c>
      <c r="J523" s="1"/>
    </row>
    <row r="524" spans="1:10" ht="38.4" customHeight="1" thickTop="1" thickBot="1" x14ac:dyDescent="0.35">
      <c r="A524" s="36"/>
      <c r="B524" s="1"/>
      <c r="C524" s="297" t="s">
        <v>240</v>
      </c>
      <c r="D524" s="298"/>
      <c r="E524" s="298"/>
      <c r="F524" s="299"/>
      <c r="G524" s="112" t="s">
        <v>359</v>
      </c>
      <c r="H524" s="111">
        <v>1</v>
      </c>
      <c r="I524" s="90" t="s">
        <v>357</v>
      </c>
      <c r="J524" s="1"/>
    </row>
    <row r="525" spans="1:10" ht="15" thickTop="1" x14ac:dyDescent="0.3">
      <c r="A525" s="36"/>
      <c r="B525" s="1"/>
      <c r="F525" s="80"/>
      <c r="J525" s="1"/>
    </row>
    <row r="526" spans="1:10" ht="15" x14ac:dyDescent="0.3">
      <c r="A526" s="211">
        <v>59</v>
      </c>
      <c r="B526" s="213" t="s">
        <v>483</v>
      </c>
      <c r="C526" s="212"/>
      <c r="D526" s="212"/>
      <c r="E526" s="212"/>
      <c r="F526" s="212"/>
      <c r="G526" s="212"/>
      <c r="H526" s="212"/>
      <c r="I526" s="212"/>
      <c r="J526" s="1"/>
    </row>
    <row r="527" spans="1:10" ht="28.8" customHeight="1" x14ac:dyDescent="0.3">
      <c r="A527" s="36"/>
      <c r="B527" s="37" t="s">
        <v>11</v>
      </c>
      <c r="C527" s="6" t="s">
        <v>247</v>
      </c>
      <c r="J527" s="1"/>
    </row>
    <row r="528" spans="1:10" x14ac:dyDescent="0.3">
      <c r="A528" s="36"/>
      <c r="B528" s="37" t="s">
        <v>12</v>
      </c>
      <c r="C528" s="6" t="s">
        <v>248</v>
      </c>
      <c r="J528" s="1"/>
    </row>
    <row r="529" spans="1:10" x14ac:dyDescent="0.3">
      <c r="A529" s="36"/>
      <c r="B529" s="1"/>
      <c r="J529" s="1"/>
    </row>
    <row r="530" spans="1:10" ht="14.4" customHeight="1" thickBot="1" x14ac:dyDescent="0.35">
      <c r="A530" s="36"/>
      <c r="B530" s="1"/>
      <c r="C530" s="294" t="s">
        <v>13</v>
      </c>
      <c r="D530" s="294"/>
      <c r="E530" s="294"/>
      <c r="F530" s="163" t="s">
        <v>22</v>
      </c>
      <c r="G530" s="163" t="s">
        <v>44</v>
      </c>
      <c r="H530" s="163" t="s">
        <v>232</v>
      </c>
      <c r="I530" s="82" t="s">
        <v>289</v>
      </c>
      <c r="J530" s="1"/>
    </row>
    <row r="531" spans="1:10" ht="30" customHeight="1" thickTop="1" thickBot="1" x14ac:dyDescent="0.35">
      <c r="A531" s="36"/>
      <c r="B531" s="1"/>
      <c r="C531" s="295" t="s">
        <v>249</v>
      </c>
      <c r="D531" s="295"/>
      <c r="E531" s="295"/>
      <c r="F531" s="109">
        <v>29</v>
      </c>
      <c r="G531" s="109">
        <v>29</v>
      </c>
      <c r="H531" s="84">
        <f>G531/F531</f>
        <v>1</v>
      </c>
      <c r="I531" s="70" t="s">
        <v>357</v>
      </c>
      <c r="J531" s="1"/>
    </row>
    <row r="532" spans="1:10" ht="15" thickTop="1" x14ac:dyDescent="0.3">
      <c r="A532" s="36"/>
      <c r="B532" s="1"/>
      <c r="J532" s="1"/>
    </row>
    <row r="533" spans="1:10" ht="15" x14ac:dyDescent="0.3">
      <c r="A533" s="211">
        <v>46</v>
      </c>
      <c r="B533" s="213" t="s">
        <v>484</v>
      </c>
      <c r="C533" s="212"/>
      <c r="D533" s="212"/>
      <c r="E533" s="212"/>
      <c r="F533" s="212"/>
      <c r="G533" s="212"/>
      <c r="H533" s="212"/>
      <c r="I533" s="212"/>
      <c r="J533" s="1"/>
    </row>
    <row r="534" spans="1:10" ht="28.8" customHeight="1" x14ac:dyDescent="0.3">
      <c r="A534" s="36"/>
      <c r="B534" s="37" t="s">
        <v>11</v>
      </c>
      <c r="C534" s="6" t="s">
        <v>392</v>
      </c>
      <c r="J534" s="1"/>
    </row>
    <row r="535" spans="1:10" x14ac:dyDescent="0.3">
      <c r="A535" s="36"/>
      <c r="B535" s="37" t="s">
        <v>12</v>
      </c>
      <c r="C535" s="6" t="s">
        <v>20</v>
      </c>
      <c r="J535" s="1"/>
    </row>
    <row r="536" spans="1:10" x14ac:dyDescent="0.3">
      <c r="A536" s="36"/>
      <c r="B536" s="1"/>
      <c r="J536" s="1"/>
    </row>
    <row r="537" spans="1:10" ht="14.4" customHeight="1" thickBot="1" x14ac:dyDescent="0.35">
      <c r="A537" s="36"/>
      <c r="B537" s="1"/>
      <c r="C537" s="294" t="s">
        <v>13</v>
      </c>
      <c r="D537" s="294"/>
      <c r="E537" s="294"/>
      <c r="F537" s="163" t="s">
        <v>22</v>
      </c>
      <c r="G537" s="163" t="s">
        <v>44</v>
      </c>
      <c r="H537" s="163" t="s">
        <v>183</v>
      </c>
      <c r="I537" s="82" t="s">
        <v>289</v>
      </c>
      <c r="J537" s="1"/>
    </row>
    <row r="538" spans="1:10" ht="40.799999999999997" customHeight="1" thickTop="1" thickBot="1" x14ac:dyDescent="0.35">
      <c r="A538" s="36"/>
      <c r="B538" s="1"/>
      <c r="C538" s="295" t="s">
        <v>360</v>
      </c>
      <c r="D538" s="295"/>
      <c r="E538" s="296"/>
      <c r="F538" s="109">
        <v>112</v>
      </c>
      <c r="G538" s="109">
        <v>112</v>
      </c>
      <c r="H538" s="84">
        <f>G538/F538</f>
        <v>1</v>
      </c>
      <c r="I538" s="90" t="s">
        <v>357</v>
      </c>
      <c r="J538" s="1"/>
    </row>
    <row r="539" spans="1:10" ht="14.4" customHeight="1" thickTop="1" x14ac:dyDescent="0.3">
      <c r="A539" s="36"/>
      <c r="B539" s="1"/>
      <c r="J539" s="1"/>
    </row>
    <row r="540" spans="1:10" ht="15" customHeight="1" x14ac:dyDescent="0.3">
      <c r="A540" s="211">
        <v>47</v>
      </c>
      <c r="B540" s="213" t="s">
        <v>485</v>
      </c>
      <c r="C540" s="212"/>
      <c r="D540" s="212"/>
      <c r="E540" s="212"/>
      <c r="F540" s="212"/>
      <c r="G540" s="212"/>
      <c r="H540" s="212"/>
      <c r="I540" s="212"/>
      <c r="J540" s="1"/>
    </row>
    <row r="541" spans="1:10" ht="15.6" customHeight="1" x14ac:dyDescent="0.3">
      <c r="A541" s="36"/>
      <c r="B541" s="37" t="s">
        <v>11</v>
      </c>
      <c r="C541" s="6" t="s">
        <v>388</v>
      </c>
      <c r="J541" s="1"/>
    </row>
    <row r="542" spans="1:10" ht="14.4" customHeight="1" x14ac:dyDescent="0.3">
      <c r="A542" s="36"/>
      <c r="B542" s="37" t="s">
        <v>12</v>
      </c>
      <c r="C542" s="6" t="s">
        <v>486</v>
      </c>
      <c r="J542" s="1"/>
    </row>
    <row r="543" spans="1:10" s="141" customFormat="1" ht="14.4" customHeight="1" x14ac:dyDescent="0.3">
      <c r="A543" s="36"/>
      <c r="B543" s="1"/>
      <c r="C543"/>
      <c r="D543"/>
      <c r="E543"/>
      <c r="F543"/>
      <c r="G543"/>
      <c r="H543"/>
      <c r="I543"/>
      <c r="J543" s="1"/>
    </row>
    <row r="544" spans="1:10" ht="14.4" customHeight="1" thickBot="1" x14ac:dyDescent="0.35">
      <c r="A544" s="36"/>
      <c r="B544" s="1"/>
      <c r="C544" s="294" t="s">
        <v>13</v>
      </c>
      <c r="D544" s="294"/>
      <c r="E544" s="294"/>
      <c r="F544" s="163" t="s">
        <v>22</v>
      </c>
      <c r="G544" s="163" t="s">
        <v>44</v>
      </c>
      <c r="H544" s="163" t="s">
        <v>183</v>
      </c>
      <c r="I544" s="82" t="s">
        <v>289</v>
      </c>
      <c r="J544" s="1"/>
    </row>
    <row r="545" spans="1:10" ht="33.6" customHeight="1" thickTop="1" thickBot="1" x14ac:dyDescent="0.35">
      <c r="A545" s="36"/>
      <c r="B545" s="1"/>
      <c r="C545" s="295" t="s">
        <v>389</v>
      </c>
      <c r="D545" s="295"/>
      <c r="E545" s="296"/>
      <c r="F545" s="94">
        <v>64</v>
      </c>
      <c r="G545" s="94">
        <v>64</v>
      </c>
      <c r="H545" s="84">
        <f>G545/F545</f>
        <v>1</v>
      </c>
      <c r="I545" s="70" t="s">
        <v>357</v>
      </c>
      <c r="J545" s="1"/>
    </row>
    <row r="546" spans="1:10" ht="14.4" customHeight="1" thickTop="1" x14ac:dyDescent="0.3">
      <c r="A546" s="36"/>
      <c r="B546" s="1"/>
      <c r="J546" s="1"/>
    </row>
    <row r="547" spans="1:10" ht="15" customHeight="1" x14ac:dyDescent="0.3">
      <c r="A547" s="211">
        <v>48</v>
      </c>
      <c r="B547" s="213" t="s">
        <v>487</v>
      </c>
      <c r="C547" s="212"/>
      <c r="D547" s="212"/>
      <c r="E547" s="212"/>
      <c r="F547" s="212"/>
      <c r="G547" s="212"/>
      <c r="H547" s="212"/>
      <c r="I547" s="212"/>
      <c r="J547" s="1"/>
    </row>
    <row r="548" spans="1:10" ht="19.8" customHeight="1" x14ac:dyDescent="0.3">
      <c r="A548" s="36"/>
      <c r="B548" s="37" t="s">
        <v>11</v>
      </c>
      <c r="C548" s="6" t="s">
        <v>508</v>
      </c>
      <c r="J548" s="1"/>
    </row>
    <row r="549" spans="1:10" ht="14.4" customHeight="1" x14ac:dyDescent="0.3">
      <c r="A549" s="36"/>
      <c r="B549" s="37" t="s">
        <v>12</v>
      </c>
      <c r="C549" s="6" t="s">
        <v>390</v>
      </c>
      <c r="J549" s="1"/>
    </row>
    <row r="550" spans="1:10" s="73" customFormat="1" ht="15" customHeight="1" x14ac:dyDescent="0.3">
      <c r="A550" s="36"/>
      <c r="B550" s="1"/>
      <c r="C550"/>
      <c r="D550"/>
      <c r="E550"/>
      <c r="F550"/>
      <c r="G550"/>
      <c r="H550"/>
      <c r="I550"/>
      <c r="J550" s="140"/>
    </row>
    <row r="551" spans="1:10" ht="14.4" customHeight="1" thickBot="1" x14ac:dyDescent="0.35">
      <c r="A551" s="36"/>
      <c r="B551" s="1"/>
      <c r="C551" s="294" t="s">
        <v>13</v>
      </c>
      <c r="D551" s="294"/>
      <c r="E551" s="294"/>
      <c r="F551" s="163" t="s">
        <v>22</v>
      </c>
      <c r="G551" s="163" t="s">
        <v>44</v>
      </c>
      <c r="H551" s="163" t="s">
        <v>183</v>
      </c>
      <c r="I551" s="82" t="s">
        <v>289</v>
      </c>
      <c r="J551" s="1"/>
    </row>
    <row r="552" spans="1:10" ht="31.2" customHeight="1" thickTop="1" thickBot="1" x14ac:dyDescent="0.35">
      <c r="A552" s="1"/>
      <c r="B552" s="1"/>
      <c r="C552" s="295" t="s">
        <v>361</v>
      </c>
      <c r="D552" s="295"/>
      <c r="E552" s="296"/>
      <c r="F552" s="109">
        <v>24</v>
      </c>
      <c r="G552" s="109">
        <v>24</v>
      </c>
      <c r="H552" s="84">
        <f>G552/F552</f>
        <v>1</v>
      </c>
      <c r="I552" s="90" t="s">
        <v>357</v>
      </c>
      <c r="J552" s="1"/>
    </row>
    <row r="553" spans="1:10" ht="14.4" customHeight="1" thickTop="1" x14ac:dyDescent="0.3">
      <c r="A553" s="1"/>
      <c r="B553" s="1"/>
      <c r="C553" s="172"/>
      <c r="D553" s="172"/>
      <c r="E553" s="172"/>
      <c r="F553" s="81"/>
      <c r="G553" s="81"/>
      <c r="H553" s="81"/>
      <c r="I553" s="71"/>
      <c r="J553" s="1"/>
    </row>
    <row r="554" spans="1:10" ht="15" customHeight="1" x14ac:dyDescent="0.3">
      <c r="A554" s="214">
        <v>49</v>
      </c>
      <c r="B554" s="213" t="s">
        <v>488</v>
      </c>
      <c r="C554" s="215"/>
      <c r="D554" s="215"/>
      <c r="E554" s="215"/>
      <c r="F554" s="215"/>
      <c r="G554" s="215"/>
      <c r="H554" s="215"/>
      <c r="I554" s="215"/>
      <c r="J554" s="1"/>
    </row>
    <row r="555" spans="1:10" ht="16.8" customHeight="1" x14ac:dyDescent="0.3">
      <c r="A555" s="1"/>
      <c r="B555" s="37" t="s">
        <v>11</v>
      </c>
      <c r="C555" s="12">
        <v>1</v>
      </c>
      <c r="J555" s="1"/>
    </row>
    <row r="556" spans="1:10" ht="14.4" customHeight="1" x14ac:dyDescent="0.3">
      <c r="A556" s="1"/>
      <c r="B556" s="37" t="s">
        <v>12</v>
      </c>
      <c r="C556" s="6" t="s">
        <v>20</v>
      </c>
      <c r="J556" s="1"/>
    </row>
    <row r="557" spans="1:10" ht="14.4" customHeight="1" x14ac:dyDescent="0.3">
      <c r="A557" s="1"/>
      <c r="B557" s="1"/>
      <c r="J557" s="1"/>
    </row>
    <row r="558" spans="1:10" ht="14.4" customHeight="1" thickBot="1" x14ac:dyDescent="0.35">
      <c r="A558" s="1"/>
      <c r="B558" s="1"/>
      <c r="C558" s="294" t="s">
        <v>13</v>
      </c>
      <c r="D558" s="294"/>
      <c r="E558" s="294"/>
      <c r="F558" s="163" t="s">
        <v>22</v>
      </c>
      <c r="G558" s="163" t="s">
        <v>44</v>
      </c>
      <c r="H558" s="163" t="s">
        <v>183</v>
      </c>
      <c r="I558" s="82" t="s">
        <v>289</v>
      </c>
      <c r="J558" s="1"/>
    </row>
    <row r="559" spans="1:10" ht="34.200000000000003" customHeight="1" thickTop="1" thickBot="1" x14ac:dyDescent="0.35">
      <c r="A559" s="1"/>
      <c r="B559" s="1"/>
      <c r="C559" s="295" t="s">
        <v>362</v>
      </c>
      <c r="D559" s="295"/>
      <c r="E559" s="296"/>
      <c r="F559" s="109">
        <v>1</v>
      </c>
      <c r="G559" s="109">
        <v>0</v>
      </c>
      <c r="H559" s="84">
        <f>G559/F559</f>
        <v>0</v>
      </c>
      <c r="I559" s="90" t="s">
        <v>391</v>
      </c>
      <c r="J559" s="1"/>
    </row>
    <row r="560" spans="1:10" ht="14.4" customHeight="1" thickTop="1" x14ac:dyDescent="0.3">
      <c r="A560" s="1"/>
      <c r="B560" s="1"/>
      <c r="C560" s="172"/>
      <c r="D560" s="172"/>
      <c r="E560" s="172"/>
      <c r="F560" s="81"/>
      <c r="G560" s="81"/>
      <c r="H560" s="81"/>
      <c r="I560" s="71"/>
      <c r="J560" s="1"/>
    </row>
    <row r="561" spans="1:10" ht="15" customHeight="1" x14ac:dyDescent="0.3">
      <c r="A561" s="211">
        <v>50</v>
      </c>
      <c r="B561" s="213" t="s">
        <v>489</v>
      </c>
      <c r="C561" s="212"/>
      <c r="D561" s="216"/>
      <c r="E561" s="216"/>
      <c r="F561" s="218"/>
      <c r="G561" s="218"/>
      <c r="H561" s="218"/>
      <c r="I561" s="217"/>
      <c r="J561" s="1"/>
    </row>
    <row r="562" spans="1:10" ht="32.25" customHeight="1" x14ac:dyDescent="0.3">
      <c r="A562" s="1"/>
      <c r="B562" s="37" t="s">
        <v>11</v>
      </c>
      <c r="C562" s="6" t="s">
        <v>377</v>
      </c>
      <c r="D562" s="172"/>
      <c r="E562" s="172"/>
      <c r="F562" s="81"/>
      <c r="G562" s="81"/>
      <c r="H562" s="81"/>
      <c r="I562" s="71"/>
      <c r="J562" s="1"/>
    </row>
    <row r="563" spans="1:10" ht="14.4" customHeight="1" x14ac:dyDescent="0.3">
      <c r="A563" s="1"/>
      <c r="B563" s="37" t="s">
        <v>12</v>
      </c>
      <c r="C563" s="6" t="s">
        <v>185</v>
      </c>
      <c r="D563" s="172"/>
      <c r="E563" s="172"/>
      <c r="F563" s="81"/>
      <c r="G563" s="81"/>
      <c r="H563" s="81"/>
      <c r="I563" s="71"/>
      <c r="J563" s="1"/>
    </row>
    <row r="564" spans="1:10" ht="14.4" customHeight="1" x14ac:dyDescent="0.3">
      <c r="A564" s="1"/>
      <c r="B564" s="1"/>
      <c r="C564" s="172"/>
      <c r="D564" s="172"/>
      <c r="E564" s="172"/>
      <c r="F564" s="81"/>
      <c r="G564" s="81"/>
      <c r="H564" s="81"/>
      <c r="I564" s="71"/>
      <c r="J564" s="1"/>
    </row>
    <row r="565" spans="1:10" ht="14.4" customHeight="1" thickBot="1" x14ac:dyDescent="0.35">
      <c r="A565" s="1"/>
      <c r="B565" s="1"/>
      <c r="C565" s="294" t="s">
        <v>13</v>
      </c>
      <c r="D565" s="294"/>
      <c r="E565" s="294"/>
      <c r="F565" s="163" t="s">
        <v>22</v>
      </c>
      <c r="G565" s="163" t="s">
        <v>44</v>
      </c>
      <c r="H565" s="163" t="s">
        <v>183</v>
      </c>
      <c r="I565" s="82" t="s">
        <v>289</v>
      </c>
      <c r="J565" s="1"/>
    </row>
    <row r="566" spans="1:10" ht="33" customHeight="1" thickTop="1" thickBot="1" x14ac:dyDescent="0.35">
      <c r="A566" s="1"/>
      <c r="B566" s="1"/>
      <c r="C566" s="295" t="s">
        <v>363</v>
      </c>
      <c r="D566" s="295"/>
      <c r="E566" s="296"/>
      <c r="F566" s="109">
        <v>500</v>
      </c>
      <c r="G566" s="109">
        <v>500</v>
      </c>
      <c r="H566" s="84">
        <f t="shared" ref="H566:H573" si="5">G566/F566</f>
        <v>1</v>
      </c>
      <c r="I566" s="90" t="s">
        <v>391</v>
      </c>
      <c r="J566" s="1"/>
    </row>
    <row r="567" spans="1:10" ht="15" thickTop="1" x14ac:dyDescent="0.3">
      <c r="A567" s="1"/>
      <c r="B567" s="1"/>
      <c r="C567" s="172"/>
      <c r="D567" s="172"/>
      <c r="E567" s="172"/>
      <c r="F567" s="81"/>
      <c r="G567" s="81"/>
      <c r="H567" s="81"/>
      <c r="I567" s="71"/>
      <c r="J567" s="1"/>
    </row>
    <row r="568" spans="1:10" ht="15" x14ac:dyDescent="0.3">
      <c r="A568" s="211">
        <v>51</v>
      </c>
      <c r="B568" s="213" t="s">
        <v>490</v>
      </c>
      <c r="C568" s="212"/>
      <c r="D568" s="216"/>
      <c r="E568" s="216"/>
      <c r="F568" s="218"/>
      <c r="G568" s="218"/>
      <c r="H568" s="218"/>
      <c r="I568" s="217"/>
      <c r="J568" s="1"/>
    </row>
    <row r="569" spans="1:10" x14ac:dyDescent="0.3">
      <c r="A569" s="1"/>
      <c r="B569" s="37" t="s">
        <v>11</v>
      </c>
      <c r="C569" s="6" t="s">
        <v>377</v>
      </c>
      <c r="D569" s="172"/>
      <c r="E569" s="172"/>
      <c r="F569" s="81"/>
      <c r="G569" s="81"/>
      <c r="H569" s="81"/>
      <c r="I569" s="71"/>
      <c r="J569" s="1"/>
    </row>
    <row r="570" spans="1:10" x14ac:dyDescent="0.3">
      <c r="A570" s="1"/>
      <c r="B570" s="37" t="s">
        <v>12</v>
      </c>
      <c r="C570" s="6" t="s">
        <v>20</v>
      </c>
      <c r="D570" s="172"/>
      <c r="E570" s="172"/>
      <c r="F570" s="81"/>
      <c r="G570" s="81"/>
      <c r="H570" s="81"/>
      <c r="I570" s="71"/>
      <c r="J570" s="1"/>
    </row>
    <row r="571" spans="1:10" x14ac:dyDescent="0.3">
      <c r="A571" s="1"/>
      <c r="B571" s="1"/>
      <c r="C571" s="172"/>
      <c r="D571" s="172"/>
      <c r="E571" s="172"/>
      <c r="F571" s="81"/>
      <c r="G571" s="81"/>
      <c r="H571" s="81"/>
      <c r="I571" s="71"/>
      <c r="J571" s="1"/>
    </row>
    <row r="572" spans="1:10" ht="15.6" thickBot="1" x14ac:dyDescent="0.35">
      <c r="A572" s="1"/>
      <c r="B572" s="1"/>
      <c r="C572" s="294" t="s">
        <v>13</v>
      </c>
      <c r="D572" s="294"/>
      <c r="E572" s="294"/>
      <c r="F572" s="163" t="s">
        <v>22</v>
      </c>
      <c r="G572" s="163" t="s">
        <v>44</v>
      </c>
      <c r="H572" s="163" t="s">
        <v>183</v>
      </c>
      <c r="I572" s="82" t="s">
        <v>289</v>
      </c>
      <c r="J572" s="1"/>
    </row>
    <row r="573" spans="1:10" ht="36.6" customHeight="1" thickTop="1" thickBot="1" x14ac:dyDescent="0.35">
      <c r="A573" s="1"/>
      <c r="B573" s="1"/>
      <c r="C573" s="295" t="s">
        <v>364</v>
      </c>
      <c r="D573" s="295"/>
      <c r="E573" s="296"/>
      <c r="F573" s="94">
        <v>150</v>
      </c>
      <c r="G573" s="94">
        <v>150</v>
      </c>
      <c r="H573" s="84">
        <f t="shared" si="5"/>
        <v>1</v>
      </c>
      <c r="I573" s="90" t="s">
        <v>391</v>
      </c>
      <c r="J573" s="1"/>
    </row>
    <row r="574" spans="1:10" ht="28.2" customHeight="1" thickTop="1" x14ac:dyDescent="0.3">
      <c r="A574" s="1"/>
      <c r="B574" s="1"/>
      <c r="C574" s="172"/>
      <c r="D574" s="172"/>
      <c r="E574" s="172"/>
      <c r="F574" s="81"/>
      <c r="G574" s="81"/>
      <c r="H574" s="81"/>
      <c r="I574" s="71"/>
      <c r="J574" s="1"/>
    </row>
    <row r="575" spans="1:10" ht="15" x14ac:dyDescent="0.3">
      <c r="A575" s="211">
        <v>52</v>
      </c>
      <c r="B575" s="213" t="s">
        <v>491</v>
      </c>
      <c r="C575" s="212"/>
      <c r="D575" s="216"/>
      <c r="E575" s="216"/>
      <c r="F575" s="218"/>
      <c r="G575" s="218"/>
      <c r="H575" s="218"/>
      <c r="I575" s="217"/>
      <c r="J575" s="1"/>
    </row>
    <row r="576" spans="1:10" x14ac:dyDescent="0.3">
      <c r="A576" s="1"/>
      <c r="B576" s="37" t="s">
        <v>11</v>
      </c>
      <c r="C576" s="6" t="s">
        <v>377</v>
      </c>
      <c r="D576" s="172"/>
      <c r="E576" s="172"/>
      <c r="F576" s="81"/>
      <c r="G576" s="81"/>
      <c r="H576" s="81"/>
      <c r="I576" s="71"/>
      <c r="J576" s="1"/>
    </row>
    <row r="577" spans="1:10" x14ac:dyDescent="0.3">
      <c r="A577" s="1"/>
      <c r="B577" s="37" t="s">
        <v>12</v>
      </c>
      <c r="C577" s="6" t="s">
        <v>20</v>
      </c>
      <c r="D577" s="172"/>
      <c r="E577" s="172"/>
      <c r="F577" s="81"/>
      <c r="G577" s="81"/>
      <c r="H577" s="81"/>
      <c r="I577" s="71"/>
      <c r="J577" s="1"/>
    </row>
    <row r="578" spans="1:10" x14ac:dyDescent="0.3">
      <c r="A578" s="1"/>
      <c r="B578" s="1"/>
      <c r="C578" s="172"/>
      <c r="D578" s="172"/>
      <c r="E578" s="172"/>
      <c r="F578" s="81"/>
      <c r="G578" s="81"/>
      <c r="H578" s="81"/>
      <c r="I578" s="71"/>
      <c r="J578" s="1"/>
    </row>
    <row r="579" spans="1:10" ht="28.8" customHeight="1" thickBot="1" x14ac:dyDescent="0.35">
      <c r="A579" s="36"/>
      <c r="B579" s="1"/>
      <c r="C579" s="294" t="s">
        <v>13</v>
      </c>
      <c r="D579" s="294"/>
      <c r="E579" s="294"/>
      <c r="F579" s="163" t="s">
        <v>22</v>
      </c>
      <c r="G579" s="163" t="s">
        <v>44</v>
      </c>
      <c r="H579" s="163" t="s">
        <v>183</v>
      </c>
      <c r="I579" s="82" t="s">
        <v>289</v>
      </c>
      <c r="J579" s="1"/>
    </row>
    <row r="580" spans="1:10" ht="28.8" customHeight="1" thickTop="1" thickBot="1" x14ac:dyDescent="0.35">
      <c r="A580" s="36"/>
      <c r="B580" s="1"/>
      <c r="C580" s="295" t="s">
        <v>365</v>
      </c>
      <c r="D580" s="295"/>
      <c r="E580" s="296"/>
      <c r="F580" s="94">
        <v>8</v>
      </c>
      <c r="G580" s="94">
        <v>8</v>
      </c>
      <c r="H580" s="84">
        <f t="shared" ref="H580" si="6">G580/F580</f>
        <v>1</v>
      </c>
      <c r="I580" s="90" t="s">
        <v>391</v>
      </c>
      <c r="J580" s="1"/>
    </row>
    <row r="581" spans="1:10" ht="15" thickTop="1" x14ac:dyDescent="0.3">
      <c r="A581" s="36"/>
      <c r="B581" s="1"/>
      <c r="C581" s="172"/>
      <c r="D581" s="172"/>
      <c r="E581" s="172"/>
      <c r="F581" s="81"/>
      <c r="G581" s="81"/>
      <c r="H581" s="81"/>
      <c r="I581" s="71"/>
      <c r="J581" s="1"/>
    </row>
    <row r="582" spans="1:10" ht="15" x14ac:dyDescent="0.3">
      <c r="A582" s="211">
        <v>53</v>
      </c>
      <c r="B582" s="213" t="s">
        <v>515</v>
      </c>
      <c r="C582" s="212"/>
      <c r="D582" s="216"/>
      <c r="E582" s="216"/>
      <c r="F582" s="218"/>
      <c r="G582" s="218"/>
      <c r="H582" s="218"/>
      <c r="I582" s="217"/>
      <c r="J582" s="1"/>
    </row>
    <row r="583" spans="1:10" x14ac:dyDescent="0.3">
      <c r="A583" s="36"/>
      <c r="B583" s="37" t="s">
        <v>11</v>
      </c>
      <c r="C583" s="6" t="s">
        <v>377</v>
      </c>
      <c r="D583" s="172"/>
      <c r="E583" s="172"/>
      <c r="F583" s="81"/>
      <c r="G583" s="81"/>
      <c r="H583" s="81"/>
      <c r="I583" s="71"/>
      <c r="J583" s="1"/>
    </row>
    <row r="584" spans="1:10" x14ac:dyDescent="0.3">
      <c r="A584" s="36"/>
      <c r="B584" s="37" t="s">
        <v>12</v>
      </c>
      <c r="C584" s="6" t="s">
        <v>20</v>
      </c>
      <c r="D584" s="172"/>
      <c r="E584" s="172"/>
      <c r="F584" s="81"/>
      <c r="G584" s="81"/>
      <c r="H584" s="81"/>
      <c r="I584" s="71"/>
      <c r="J584" s="1"/>
    </row>
    <row r="585" spans="1:10" ht="15.6" thickBot="1" x14ac:dyDescent="0.35">
      <c r="A585" s="36"/>
      <c r="B585" s="1"/>
      <c r="C585" s="294" t="s">
        <v>13</v>
      </c>
      <c r="D585" s="294"/>
      <c r="E585" s="294"/>
      <c r="F585" s="163" t="s">
        <v>22</v>
      </c>
      <c r="G585" s="163" t="s">
        <v>44</v>
      </c>
      <c r="H585" s="163" t="s">
        <v>183</v>
      </c>
      <c r="I585" s="82" t="s">
        <v>289</v>
      </c>
      <c r="J585" s="1"/>
    </row>
    <row r="586" spans="1:10" ht="16.2" thickTop="1" thickBot="1" x14ac:dyDescent="0.35">
      <c r="A586" s="36"/>
      <c r="B586" s="1"/>
      <c r="C586" s="295" t="s">
        <v>367</v>
      </c>
      <c r="D586" s="295"/>
      <c r="E586" s="296"/>
      <c r="F586" s="94">
        <v>20</v>
      </c>
      <c r="G586" s="94">
        <v>20</v>
      </c>
      <c r="H586" s="84">
        <f t="shared" ref="H586:H587" si="7">G586/F586</f>
        <v>1</v>
      </c>
      <c r="I586" s="90" t="s">
        <v>391</v>
      </c>
      <c r="J586" s="1"/>
    </row>
    <row r="587" spans="1:10" ht="16.2" thickTop="1" thickBot="1" x14ac:dyDescent="0.35">
      <c r="A587" s="36"/>
      <c r="B587" s="1"/>
      <c r="C587" s="295" t="s">
        <v>366</v>
      </c>
      <c r="D587" s="295"/>
      <c r="E587" s="296"/>
      <c r="F587" s="94">
        <v>168</v>
      </c>
      <c r="G587" s="94">
        <v>168</v>
      </c>
      <c r="H587" s="84">
        <f t="shared" si="7"/>
        <v>1</v>
      </c>
      <c r="I587" s="90" t="s">
        <v>391</v>
      </c>
      <c r="J587" s="1"/>
    </row>
    <row r="588" spans="1:10" ht="15" thickTop="1" x14ac:dyDescent="0.3">
      <c r="A588" s="36"/>
      <c r="B588" s="1"/>
      <c r="C588" s="172"/>
      <c r="D588" s="172"/>
      <c r="E588" s="172"/>
      <c r="F588" s="81"/>
      <c r="G588" s="81"/>
      <c r="H588" s="81"/>
      <c r="I588" s="71"/>
      <c r="J588" s="1"/>
    </row>
    <row r="589" spans="1:10" ht="15.6" x14ac:dyDescent="0.3">
      <c r="A589" s="1"/>
      <c r="B589" s="234"/>
      <c r="C589" s="97"/>
      <c r="D589" s="97"/>
      <c r="E589" s="97"/>
      <c r="F589" s="98"/>
      <c r="G589" s="98"/>
      <c r="H589" s="99"/>
      <c r="I589" s="100"/>
      <c r="J589" s="1"/>
    </row>
    <row r="590" spans="1:10" x14ac:dyDescent="0.3">
      <c r="A590" s="1"/>
      <c r="B590" s="1"/>
      <c r="J590" s="1"/>
    </row>
    <row r="591" spans="1:10" ht="15" x14ac:dyDescent="0.3">
      <c r="A591" s="137">
        <v>55</v>
      </c>
      <c r="B591" s="152" t="s">
        <v>387</v>
      </c>
      <c r="C591" s="153"/>
      <c r="D591" s="153"/>
      <c r="E591" s="153"/>
      <c r="F591" s="161"/>
      <c r="G591" s="161"/>
      <c r="H591" s="155"/>
      <c r="I591" s="151"/>
      <c r="J591" s="1"/>
    </row>
    <row r="592" spans="1:10" x14ac:dyDescent="0.3">
      <c r="A592" s="36"/>
      <c r="B592" s="37" t="s">
        <v>11</v>
      </c>
      <c r="C592" s="6"/>
      <c r="D592" s="172"/>
      <c r="E592" s="172"/>
      <c r="F592" s="14"/>
      <c r="G592" s="14"/>
      <c r="H592" s="15"/>
      <c r="J592" s="1"/>
    </row>
    <row r="593" spans="1:10" x14ac:dyDescent="0.3">
      <c r="A593" s="36"/>
      <c r="B593" s="37" t="s">
        <v>12</v>
      </c>
      <c r="C593" s="6"/>
      <c r="D593" s="172"/>
      <c r="E593" s="172"/>
      <c r="F593" s="14"/>
      <c r="G593" s="14"/>
      <c r="H593" s="15"/>
      <c r="J593" s="1"/>
    </row>
    <row r="594" spans="1:10" x14ac:dyDescent="0.3">
      <c r="A594" s="36"/>
      <c r="B594" s="1"/>
      <c r="J594" s="1"/>
    </row>
    <row r="595" spans="1:10" ht="28.8" customHeight="1" thickBot="1" x14ac:dyDescent="0.35">
      <c r="A595" s="36"/>
      <c r="B595" s="1"/>
      <c r="C595" s="293" t="s">
        <v>13</v>
      </c>
      <c r="D595" s="293"/>
      <c r="E595" s="293"/>
      <c r="F595" s="165" t="s">
        <v>34</v>
      </c>
      <c r="G595" s="165" t="s">
        <v>44</v>
      </c>
      <c r="H595" s="165" t="s">
        <v>183</v>
      </c>
      <c r="I595" s="169" t="s">
        <v>289</v>
      </c>
      <c r="J595" s="1"/>
    </row>
    <row r="596" spans="1:10" ht="28.8" customHeight="1" thickTop="1" thickBot="1" x14ac:dyDescent="0.35">
      <c r="A596" s="36"/>
      <c r="B596" s="1"/>
      <c r="C596" s="291"/>
      <c r="D596" s="291"/>
      <c r="E596" s="292"/>
      <c r="F596" s="94">
        <v>29</v>
      </c>
      <c r="G596" s="94">
        <v>29</v>
      </c>
      <c r="H596" s="84">
        <f t="shared" ref="H596" si="8">G596/F596</f>
        <v>1</v>
      </c>
      <c r="I596" s="70" t="s">
        <v>352</v>
      </c>
      <c r="J596" s="1"/>
    </row>
    <row r="597" spans="1:10" ht="15" thickTop="1" x14ac:dyDescent="0.3"/>
    <row r="607" spans="1:10" ht="42" customHeight="1" x14ac:dyDescent="0.3"/>
  </sheetData>
  <mergeCells count="228">
    <mergeCell ref="C33:E33"/>
    <mergeCell ref="C40:E40"/>
    <mergeCell ref="C41:E41"/>
    <mergeCell ref="C13:E13"/>
    <mergeCell ref="C20:E20"/>
    <mergeCell ref="C21:E21"/>
    <mergeCell ref="C22:E22"/>
    <mergeCell ref="C28:E28"/>
    <mergeCell ref="C29:E29"/>
    <mergeCell ref="A1:I1"/>
    <mergeCell ref="A2:I2"/>
    <mergeCell ref="A3:I3"/>
    <mergeCell ref="A5:I5"/>
    <mergeCell ref="C11:E11"/>
    <mergeCell ref="C12:E12"/>
    <mergeCell ref="C30:E30"/>
    <mergeCell ref="C31:E31"/>
    <mergeCell ref="C32:E32"/>
    <mergeCell ref="B44:I44"/>
    <mergeCell ref="C48:E48"/>
    <mergeCell ref="C49:E49"/>
    <mergeCell ref="C55:E55"/>
    <mergeCell ref="C56:E56"/>
    <mergeCell ref="C62:E62"/>
    <mergeCell ref="C66:E66"/>
    <mergeCell ref="C67:E67"/>
    <mergeCell ref="C84:E84"/>
    <mergeCell ref="C63:E63"/>
    <mergeCell ref="C64:E64"/>
    <mergeCell ref="C65:E65"/>
    <mergeCell ref="C97:E97"/>
    <mergeCell ref="C98:E98"/>
    <mergeCell ref="C104:E104"/>
    <mergeCell ref="C106:E106"/>
    <mergeCell ref="C68:E68"/>
    <mergeCell ref="C69:E69"/>
    <mergeCell ref="C75:E75"/>
    <mergeCell ref="C76:E76"/>
    <mergeCell ref="C82:E82"/>
    <mergeCell ref="C83:E83"/>
    <mergeCell ref="C90:E90"/>
    <mergeCell ref="C91:E91"/>
    <mergeCell ref="C128:E128"/>
    <mergeCell ref="C130:E130"/>
    <mergeCell ref="C131:E131"/>
    <mergeCell ref="C137:E137"/>
    <mergeCell ref="C138:E138"/>
    <mergeCell ref="C105:E105"/>
    <mergeCell ref="C113:E113"/>
    <mergeCell ref="C114:E114"/>
    <mergeCell ref="C120:E120"/>
    <mergeCell ref="C121:E121"/>
    <mergeCell ref="C127:E127"/>
    <mergeCell ref="C152:E152"/>
    <mergeCell ref="C153:E153"/>
    <mergeCell ref="A157:I157"/>
    <mergeCell ref="B159:I159"/>
    <mergeCell ref="C144:E144"/>
    <mergeCell ref="C145:E145"/>
    <mergeCell ref="C173:E173"/>
    <mergeCell ref="C180:E180"/>
    <mergeCell ref="C181:E181"/>
    <mergeCell ref="C182:E182"/>
    <mergeCell ref="C183:E183"/>
    <mergeCell ref="C189:E189"/>
    <mergeCell ref="C163:E163"/>
    <mergeCell ref="C164:E164"/>
    <mergeCell ref="C165:E165"/>
    <mergeCell ref="B167:I167"/>
    <mergeCell ref="C171:E171"/>
    <mergeCell ref="C172:E172"/>
    <mergeCell ref="C174:E174"/>
    <mergeCell ref="C200:E200"/>
    <mergeCell ref="C203:I203"/>
    <mergeCell ref="C206:E206"/>
    <mergeCell ref="C207:E207"/>
    <mergeCell ref="C208:E208"/>
    <mergeCell ref="C209:E209"/>
    <mergeCell ref="C220:E220"/>
    <mergeCell ref="A224:I224"/>
    <mergeCell ref="C190:E190"/>
    <mergeCell ref="C191:E191"/>
    <mergeCell ref="C194:I194"/>
    <mergeCell ref="C197:E197"/>
    <mergeCell ref="C198:E198"/>
    <mergeCell ref="C199:E199"/>
    <mergeCell ref="C228:I228"/>
    <mergeCell ref="C229:I229"/>
    <mergeCell ref="C231:E231"/>
    <mergeCell ref="C232:E232"/>
    <mergeCell ref="C210:E210"/>
    <mergeCell ref="C213:I213"/>
    <mergeCell ref="C216:E216"/>
    <mergeCell ref="C217:E217"/>
    <mergeCell ref="C219:E219"/>
    <mergeCell ref="C246:I246"/>
    <mergeCell ref="C247:I247"/>
    <mergeCell ref="C249:E249"/>
    <mergeCell ref="C250:E250"/>
    <mergeCell ref="C253:I253"/>
    <mergeCell ref="C254:I254"/>
    <mergeCell ref="C236:I236"/>
    <mergeCell ref="C237:I237"/>
    <mergeCell ref="C239:E239"/>
    <mergeCell ref="C240:E240"/>
    <mergeCell ref="C242:E242"/>
    <mergeCell ref="C243:E243"/>
    <mergeCell ref="C275:C276"/>
    <mergeCell ref="C279:I279"/>
    <mergeCell ref="C280:I280"/>
    <mergeCell ref="C282:E282"/>
    <mergeCell ref="C256:E256"/>
    <mergeCell ref="C257:E257"/>
    <mergeCell ref="C260:I260"/>
    <mergeCell ref="C261:I261"/>
    <mergeCell ref="C262:G262"/>
    <mergeCell ref="C263:G263"/>
    <mergeCell ref="G275:G276"/>
    <mergeCell ref="G271:G274"/>
    <mergeCell ref="C294:I294"/>
    <mergeCell ref="C296:E296"/>
    <mergeCell ref="C297:E297"/>
    <mergeCell ref="C301:I301"/>
    <mergeCell ref="C302:I302"/>
    <mergeCell ref="C304:E304"/>
    <mergeCell ref="C283:E283"/>
    <mergeCell ref="C286:I286"/>
    <mergeCell ref="C287:I287"/>
    <mergeCell ref="C289:E289"/>
    <mergeCell ref="C290:E290"/>
    <mergeCell ref="C293:I293"/>
    <mergeCell ref="C351:E351"/>
    <mergeCell ref="C359:E359"/>
    <mergeCell ref="C316:I316"/>
    <mergeCell ref="C318:E318"/>
    <mergeCell ref="C319:E319"/>
    <mergeCell ref="C322:I322"/>
    <mergeCell ref="C323:I323"/>
    <mergeCell ref="C350:E350"/>
    <mergeCell ref="C305:E305"/>
    <mergeCell ref="C308:I308"/>
    <mergeCell ref="C309:I309"/>
    <mergeCell ref="C311:E311"/>
    <mergeCell ref="C312:E312"/>
    <mergeCell ref="C315:I315"/>
    <mergeCell ref="C376:E376"/>
    <mergeCell ref="C382:E382"/>
    <mergeCell ref="C383:E383"/>
    <mergeCell ref="C385:E385"/>
    <mergeCell ref="C386:E386"/>
    <mergeCell ref="C392:E392"/>
    <mergeCell ref="C360:E360"/>
    <mergeCell ref="C361:E361"/>
    <mergeCell ref="C367:E367"/>
    <mergeCell ref="C368:E368"/>
    <mergeCell ref="C369:E369"/>
    <mergeCell ref="C375:E375"/>
    <mergeCell ref="C410:E410"/>
    <mergeCell ref="C416:E416"/>
    <mergeCell ref="C417:E417"/>
    <mergeCell ref="C423:E423"/>
    <mergeCell ref="C424:E424"/>
    <mergeCell ref="C425:E425"/>
    <mergeCell ref="C393:E393"/>
    <mergeCell ref="C399:E399"/>
    <mergeCell ref="C400:E400"/>
    <mergeCell ref="C406:E406"/>
    <mergeCell ref="C407:E407"/>
    <mergeCell ref="C409:E409"/>
    <mergeCell ref="C446:E446"/>
    <mergeCell ref="C449:I449"/>
    <mergeCell ref="C450:I450"/>
    <mergeCell ref="C452:E452"/>
    <mergeCell ref="C453:E453"/>
    <mergeCell ref="C467:E467"/>
    <mergeCell ref="C431:E431"/>
    <mergeCell ref="C432:E432"/>
    <mergeCell ref="C438:E438"/>
    <mergeCell ref="C439:E439"/>
    <mergeCell ref="C442:I442"/>
    <mergeCell ref="C445:E445"/>
    <mergeCell ref="C455:E455"/>
    <mergeCell ref="C456:E456"/>
    <mergeCell ref="C457:E457"/>
    <mergeCell ref="C458:E458"/>
    <mergeCell ref="C459:E459"/>
    <mergeCell ref="C460:E460"/>
    <mergeCell ref="C461:E461"/>
    <mergeCell ref="C530:E530"/>
    <mergeCell ref="C531:E531"/>
    <mergeCell ref="C488:E488"/>
    <mergeCell ref="C489:E489"/>
    <mergeCell ref="C502:E502"/>
    <mergeCell ref="C503:E503"/>
    <mergeCell ref="C509:E509"/>
    <mergeCell ref="C510:E510"/>
    <mergeCell ref="C468:E468"/>
    <mergeCell ref="C471:I471"/>
    <mergeCell ref="C474:E474"/>
    <mergeCell ref="C475:E475"/>
    <mergeCell ref="C481:E481"/>
    <mergeCell ref="C482:E482"/>
    <mergeCell ref="C495:E495"/>
    <mergeCell ref="C496:E496"/>
    <mergeCell ref="C596:E596"/>
    <mergeCell ref="C595:E595"/>
    <mergeCell ref="C579:E579"/>
    <mergeCell ref="C580:E580"/>
    <mergeCell ref="C585:E585"/>
    <mergeCell ref="C586:E586"/>
    <mergeCell ref="C587:E587"/>
    <mergeCell ref="C352:E352"/>
    <mergeCell ref="C558:E558"/>
    <mergeCell ref="C559:E559"/>
    <mergeCell ref="C565:E565"/>
    <mergeCell ref="C566:E566"/>
    <mergeCell ref="C572:E572"/>
    <mergeCell ref="C573:E573"/>
    <mergeCell ref="C537:E537"/>
    <mergeCell ref="C538:E538"/>
    <mergeCell ref="C544:E544"/>
    <mergeCell ref="C545:E545"/>
    <mergeCell ref="C551:E551"/>
    <mergeCell ref="C552:E552"/>
    <mergeCell ref="C516:E516"/>
    <mergeCell ref="C517:E517"/>
    <mergeCell ref="C523:F523"/>
    <mergeCell ref="C524:F524"/>
  </mergeCells>
  <pageMargins left="0.25" right="0.25" top="0.75" bottom="0.75" header="0.3" footer="0.3"/>
  <pageSetup scale="88" fitToHeight="0" orientation="landscape" r:id="rId1"/>
  <rowBreaks count="24" manualBreakCount="24">
    <brk id="22" max="8" man="1"/>
    <brk id="43" max="8" man="1"/>
    <brk id="85" max="8" man="1"/>
    <brk id="107" max="8" man="1"/>
    <brk id="129" max="9" man="1"/>
    <brk id="145" max="9" man="1"/>
    <brk id="155" max="9" man="1"/>
    <brk id="166" max="9" man="1"/>
    <brk id="184" max="9" man="1"/>
    <brk id="202" max="9" man="1"/>
    <brk id="211" max="9" man="1"/>
    <brk id="222" max="8" man="1"/>
    <brk id="244" max="8" man="1"/>
    <brk id="258" max="8" man="1"/>
    <brk id="276" max="8" man="1"/>
    <brk id="299" max="8" man="1"/>
    <brk id="320" max="8" man="1"/>
    <brk id="384" max="8" man="1"/>
    <brk id="408" max="8" man="1"/>
    <brk id="432" max="8" man="1"/>
    <brk id="462" max="8" man="1"/>
    <brk id="511" max="8" man="1"/>
    <brk id="560" max="8" man="1"/>
    <brk id="581"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P564"/>
  <sheetViews>
    <sheetView topLeftCell="A4" zoomScale="110" zoomScaleNormal="110" workbookViewId="0">
      <selection activeCell="J570" sqref="J570"/>
    </sheetView>
  </sheetViews>
  <sheetFormatPr baseColWidth="10" defaultRowHeight="14.4" x14ac:dyDescent="0.3"/>
  <cols>
    <col min="1" max="1" width="5.33203125" customWidth="1"/>
    <col min="2" max="2" width="20.5546875" customWidth="1"/>
    <col min="6" max="16" width="15.6640625" customWidth="1"/>
  </cols>
  <sheetData>
    <row r="1" spans="1:16" ht="27.6" x14ac:dyDescent="0.3">
      <c r="A1" s="357" t="s">
        <v>263</v>
      </c>
      <c r="B1" s="357"/>
      <c r="C1" s="357"/>
      <c r="D1" s="357"/>
      <c r="E1" s="357"/>
      <c r="F1" s="357"/>
      <c r="G1" s="357"/>
      <c r="H1" s="357"/>
      <c r="I1" s="357"/>
      <c r="J1" s="357"/>
      <c r="K1" s="357"/>
      <c r="L1" s="357"/>
      <c r="M1" s="357"/>
      <c r="N1" s="357"/>
      <c r="O1" s="357"/>
      <c r="P1" s="357"/>
    </row>
    <row r="2" spans="1:16" ht="28.5" customHeight="1" x14ac:dyDescent="0.3">
      <c r="A2" s="358">
        <v>2016</v>
      </c>
      <c r="B2" s="358"/>
      <c r="C2" s="358"/>
      <c r="D2" s="358"/>
      <c r="E2" s="358"/>
      <c r="F2" s="358"/>
      <c r="G2" s="358"/>
      <c r="H2" s="358"/>
      <c r="I2" s="358"/>
      <c r="J2" s="358"/>
      <c r="K2" s="358"/>
      <c r="L2" s="358"/>
      <c r="M2" s="358"/>
      <c r="N2" s="358"/>
      <c r="O2" s="358"/>
      <c r="P2" s="358"/>
    </row>
    <row r="3" spans="1:16" ht="28.5" customHeight="1" x14ac:dyDescent="0.3">
      <c r="A3" s="359" t="s">
        <v>268</v>
      </c>
      <c r="B3" s="359"/>
      <c r="C3" s="359"/>
      <c r="D3" s="359"/>
      <c r="E3" s="359"/>
      <c r="F3" s="359"/>
      <c r="G3" s="359"/>
      <c r="H3" s="359"/>
      <c r="I3" s="359"/>
      <c r="J3" s="359"/>
      <c r="K3" s="359"/>
      <c r="L3" s="359"/>
      <c r="M3" s="359"/>
      <c r="N3" s="359"/>
      <c r="O3" s="359"/>
      <c r="P3" s="359"/>
    </row>
    <row r="4" spans="1:16" ht="17.399999999999999" x14ac:dyDescent="0.3">
      <c r="A4" s="18" t="s">
        <v>95</v>
      </c>
      <c r="B4" s="1"/>
      <c r="C4" s="1"/>
      <c r="D4" s="1"/>
      <c r="E4" s="1"/>
      <c r="F4" s="1"/>
      <c r="G4" s="1"/>
      <c r="H4" s="1"/>
      <c r="I4" s="1"/>
      <c r="J4" s="1"/>
      <c r="K4" s="1"/>
      <c r="L4" s="1"/>
      <c r="M4" s="1"/>
      <c r="N4" s="1"/>
      <c r="O4" s="1"/>
      <c r="P4" s="1"/>
    </row>
    <row r="5" spans="1:16" ht="50.1" customHeight="1" x14ac:dyDescent="0.3">
      <c r="A5" s="375" t="s">
        <v>0</v>
      </c>
      <c r="B5" s="376"/>
      <c r="C5" s="376"/>
      <c r="D5" s="376"/>
      <c r="E5" s="376"/>
      <c r="F5" s="376"/>
      <c r="G5" s="376"/>
      <c r="H5" s="376"/>
      <c r="I5" s="376"/>
      <c r="J5" s="376"/>
      <c r="K5" s="376"/>
      <c r="L5" s="376"/>
      <c r="M5" s="376"/>
      <c r="N5" s="376"/>
      <c r="O5" s="376"/>
      <c r="P5" s="376"/>
    </row>
    <row r="6" spans="1:16" ht="15.75" customHeight="1" x14ac:dyDescent="0.3">
      <c r="A6" s="20"/>
      <c r="B6" s="13"/>
      <c r="C6" s="13"/>
      <c r="D6" s="13"/>
      <c r="E6" s="13"/>
      <c r="F6" s="13"/>
      <c r="G6" s="13"/>
      <c r="H6" s="13"/>
      <c r="I6" s="13"/>
      <c r="J6" s="1"/>
      <c r="K6" s="1"/>
      <c r="L6" s="1"/>
      <c r="M6" s="1"/>
      <c r="N6" s="1"/>
      <c r="O6" s="1"/>
      <c r="P6" s="1"/>
    </row>
    <row r="7" spans="1:16" ht="15.6" x14ac:dyDescent="0.3">
      <c r="A7" s="36">
        <v>1</v>
      </c>
      <c r="B7" s="24" t="s">
        <v>8</v>
      </c>
      <c r="C7" s="1"/>
      <c r="D7" s="1"/>
      <c r="E7" s="1"/>
      <c r="F7" s="1"/>
      <c r="G7" s="1"/>
      <c r="H7" s="1"/>
      <c r="I7" s="1"/>
      <c r="J7" s="1"/>
      <c r="K7" s="1"/>
      <c r="L7" s="1"/>
      <c r="M7" s="1"/>
      <c r="N7" s="1"/>
      <c r="O7" s="1"/>
      <c r="P7" s="1"/>
    </row>
    <row r="8" spans="1:16" x14ac:dyDescent="0.3">
      <c r="A8" s="36"/>
      <c r="B8" s="37" t="s">
        <v>11</v>
      </c>
      <c r="C8" s="38" t="s">
        <v>9</v>
      </c>
      <c r="D8" s="1"/>
      <c r="E8" s="1"/>
      <c r="F8" s="1"/>
      <c r="G8" s="1"/>
      <c r="H8" s="1"/>
      <c r="I8" s="1"/>
      <c r="J8" s="1"/>
      <c r="K8" s="1"/>
      <c r="L8" s="1"/>
      <c r="M8" s="1"/>
      <c r="N8" s="1"/>
      <c r="O8" s="1"/>
      <c r="P8" s="1"/>
    </row>
    <row r="9" spans="1:16" x14ac:dyDescent="0.3">
      <c r="A9" s="36"/>
      <c r="B9" s="37" t="s">
        <v>12</v>
      </c>
      <c r="C9" s="38" t="s">
        <v>10</v>
      </c>
      <c r="D9" s="1"/>
      <c r="E9" s="1"/>
      <c r="F9" s="1"/>
      <c r="G9" s="1"/>
      <c r="H9" s="1"/>
      <c r="I9" s="1"/>
      <c r="J9" s="1"/>
      <c r="K9" s="1"/>
      <c r="L9" s="1"/>
      <c r="M9" s="1"/>
      <c r="N9" s="1"/>
      <c r="O9" s="1"/>
      <c r="P9" s="1"/>
    </row>
    <row r="10" spans="1:16" x14ac:dyDescent="0.3">
      <c r="A10" s="19"/>
      <c r="B10" s="1"/>
      <c r="C10" s="377" t="s">
        <v>13</v>
      </c>
      <c r="D10" s="377"/>
      <c r="E10" s="377"/>
      <c r="F10" s="369" t="s">
        <v>270</v>
      </c>
      <c r="G10" s="369"/>
      <c r="H10" s="370" t="s">
        <v>271</v>
      </c>
      <c r="I10" s="369"/>
      <c r="J10" s="370" t="s">
        <v>272</v>
      </c>
      <c r="K10" s="369"/>
      <c r="L10" s="370" t="s">
        <v>273</v>
      </c>
      <c r="M10" s="369"/>
      <c r="N10" s="371" t="s">
        <v>269</v>
      </c>
      <c r="O10" s="372"/>
      <c r="P10" s="372"/>
    </row>
    <row r="11" spans="1:16" ht="15" thickBot="1" x14ac:dyDescent="0.35">
      <c r="A11" s="36"/>
      <c r="B11" s="1"/>
      <c r="C11" s="293"/>
      <c r="D11" s="293"/>
      <c r="E11" s="293"/>
      <c r="F11" s="368" t="s">
        <v>14</v>
      </c>
      <c r="G11" s="369"/>
      <c r="H11" s="368" t="s">
        <v>14</v>
      </c>
      <c r="I11" s="369"/>
      <c r="J11" s="368" t="s">
        <v>14</v>
      </c>
      <c r="K11" s="369"/>
      <c r="L11" s="368" t="s">
        <v>14</v>
      </c>
      <c r="M11" s="369"/>
      <c r="N11" s="371"/>
      <c r="O11" s="372"/>
      <c r="P11" s="372"/>
    </row>
    <row r="12" spans="1:16" ht="32.1" customHeight="1" thickTop="1" thickBot="1" x14ac:dyDescent="0.35">
      <c r="A12" s="36"/>
      <c r="B12" s="1"/>
      <c r="C12" s="291" t="s">
        <v>15</v>
      </c>
      <c r="D12" s="291"/>
      <c r="E12" s="291"/>
      <c r="F12" s="366">
        <v>6</v>
      </c>
      <c r="G12" s="367"/>
      <c r="H12" s="366">
        <v>0</v>
      </c>
      <c r="I12" s="367"/>
      <c r="J12" s="366">
        <v>0</v>
      </c>
      <c r="K12" s="367"/>
      <c r="L12" s="366">
        <v>0</v>
      </c>
      <c r="M12" s="367"/>
      <c r="N12" s="373">
        <f>SUM(F12:L12)</f>
        <v>6</v>
      </c>
      <c r="O12" s="374"/>
      <c r="P12" s="374"/>
    </row>
    <row r="13" spans="1:16" ht="15" thickTop="1" x14ac:dyDescent="0.3">
      <c r="A13" s="36"/>
      <c r="B13" s="1"/>
      <c r="C13" s="1"/>
      <c r="D13" s="1"/>
      <c r="E13" s="1"/>
      <c r="F13" s="1"/>
      <c r="G13" s="1"/>
      <c r="I13" s="1"/>
      <c r="J13" s="1"/>
      <c r="K13" s="1"/>
      <c r="L13" s="1"/>
      <c r="M13" s="1"/>
      <c r="N13" s="1"/>
      <c r="O13" s="1"/>
      <c r="P13" s="1"/>
    </row>
    <row r="14" spans="1:16" x14ac:dyDescent="0.3">
      <c r="A14" s="36"/>
      <c r="B14" s="1"/>
      <c r="C14" s="377" t="s">
        <v>13</v>
      </c>
      <c r="D14" s="377"/>
      <c r="E14" s="377"/>
      <c r="F14" s="369" t="s">
        <v>270</v>
      </c>
      <c r="G14" s="369"/>
      <c r="H14" s="370" t="s">
        <v>271</v>
      </c>
      <c r="I14" s="369" t="s">
        <v>271</v>
      </c>
      <c r="J14" s="370" t="s">
        <v>272</v>
      </c>
      <c r="K14" s="369"/>
      <c r="L14" s="370" t="s">
        <v>273</v>
      </c>
      <c r="M14" s="369"/>
      <c r="N14" s="371" t="s">
        <v>269</v>
      </c>
      <c r="O14" s="372"/>
      <c r="P14" s="372"/>
    </row>
    <row r="15" spans="1:16" ht="15" thickBot="1" x14ac:dyDescent="0.35">
      <c r="A15" s="36"/>
      <c r="B15" s="1"/>
      <c r="C15" s="293"/>
      <c r="D15" s="293"/>
      <c r="E15" s="293"/>
      <c r="F15" s="368" t="s">
        <v>14</v>
      </c>
      <c r="G15" s="369"/>
      <c r="H15" s="368" t="s">
        <v>14</v>
      </c>
      <c r="I15" s="369"/>
      <c r="J15" s="368" t="s">
        <v>14</v>
      </c>
      <c r="K15" s="369"/>
      <c r="L15" s="368" t="s">
        <v>14</v>
      </c>
      <c r="M15" s="369"/>
      <c r="N15" s="371"/>
      <c r="O15" s="372"/>
      <c r="P15" s="372"/>
    </row>
    <row r="16" spans="1:16" ht="32.1" customHeight="1" thickTop="1" thickBot="1" x14ac:dyDescent="0.35">
      <c r="A16" s="36"/>
      <c r="B16" s="1"/>
      <c r="C16" s="291" t="s">
        <v>10</v>
      </c>
      <c r="D16" s="291"/>
      <c r="E16" s="291"/>
      <c r="F16" s="366">
        <v>21</v>
      </c>
      <c r="G16" s="367"/>
      <c r="H16" s="366">
        <v>24</v>
      </c>
      <c r="I16" s="367"/>
      <c r="J16" s="366">
        <v>9</v>
      </c>
      <c r="K16" s="367"/>
      <c r="L16" s="366">
        <v>24</v>
      </c>
      <c r="M16" s="367"/>
      <c r="N16" s="373">
        <f>SUM(F16:L16)</f>
        <v>78</v>
      </c>
      <c r="O16" s="374"/>
      <c r="P16" s="374"/>
    </row>
    <row r="17" spans="1:16" ht="15" thickTop="1" x14ac:dyDescent="0.3">
      <c r="A17" s="36"/>
      <c r="B17" s="1"/>
      <c r="C17" s="1"/>
      <c r="D17" s="1"/>
      <c r="E17" s="1"/>
      <c r="F17" s="1"/>
      <c r="G17" s="1"/>
      <c r="H17" s="1"/>
      <c r="I17" s="1"/>
      <c r="J17" s="1"/>
      <c r="K17" s="1"/>
      <c r="L17" s="1"/>
      <c r="M17" s="1"/>
      <c r="N17" s="1"/>
      <c r="O17" s="1"/>
      <c r="P17" s="1"/>
    </row>
    <row r="18" spans="1:16" ht="15" customHeight="1" x14ac:dyDescent="0.3">
      <c r="A18" s="36"/>
      <c r="B18" s="1"/>
      <c r="C18" s="377" t="s">
        <v>13</v>
      </c>
      <c r="D18" s="377"/>
      <c r="E18" s="377"/>
      <c r="F18" s="368" t="s">
        <v>270</v>
      </c>
      <c r="G18" s="369"/>
      <c r="H18" s="368" t="s">
        <v>271</v>
      </c>
      <c r="I18" s="368"/>
      <c r="J18" s="370" t="s">
        <v>272</v>
      </c>
      <c r="K18" s="369"/>
      <c r="L18" s="368" t="s">
        <v>273</v>
      </c>
      <c r="M18" s="368"/>
      <c r="N18" s="382" t="s">
        <v>269</v>
      </c>
      <c r="O18" s="382"/>
      <c r="P18" s="371" t="s">
        <v>24</v>
      </c>
    </row>
    <row r="19" spans="1:16" ht="15" thickBot="1" x14ac:dyDescent="0.35">
      <c r="A19" s="36"/>
      <c r="B19" s="1"/>
      <c r="C19" s="293"/>
      <c r="D19" s="293"/>
      <c r="E19" s="293"/>
      <c r="F19" s="16" t="s">
        <v>16</v>
      </c>
      <c r="G19" s="28" t="s">
        <v>17</v>
      </c>
      <c r="H19" s="16" t="s">
        <v>16</v>
      </c>
      <c r="I19" s="16" t="s">
        <v>17</v>
      </c>
      <c r="J19" s="29" t="s">
        <v>16</v>
      </c>
      <c r="K19" s="16" t="s">
        <v>17</v>
      </c>
      <c r="L19" s="29" t="s">
        <v>16</v>
      </c>
      <c r="M19" s="16" t="s">
        <v>17</v>
      </c>
      <c r="N19" s="25" t="s">
        <v>16</v>
      </c>
      <c r="O19" s="25" t="s">
        <v>17</v>
      </c>
      <c r="P19" s="378"/>
    </row>
    <row r="20" spans="1:16" ht="32.1" customHeight="1" thickTop="1" thickBot="1" x14ac:dyDescent="0.35">
      <c r="A20" s="36"/>
      <c r="B20" s="1"/>
      <c r="C20" s="383" t="s">
        <v>18</v>
      </c>
      <c r="D20" s="383"/>
      <c r="E20" s="383"/>
      <c r="F20" s="3">
        <v>26</v>
      </c>
      <c r="G20" s="3">
        <v>21</v>
      </c>
      <c r="H20" s="3">
        <v>51</v>
      </c>
      <c r="I20" s="3">
        <v>24</v>
      </c>
      <c r="J20" s="3">
        <v>35</v>
      </c>
      <c r="K20" s="3">
        <v>9</v>
      </c>
      <c r="L20" s="3">
        <v>36</v>
      </c>
      <c r="M20" s="3">
        <v>24</v>
      </c>
      <c r="N20" s="26">
        <f>F20+H20+J20+L20</f>
        <v>148</v>
      </c>
      <c r="O20" s="26">
        <f>G20+I20+K20+M20</f>
        <v>78</v>
      </c>
      <c r="P20" s="27">
        <f>(78/148)</f>
        <v>0.52702702702702697</v>
      </c>
    </row>
    <row r="21" spans="1:16" ht="15" thickTop="1" x14ac:dyDescent="0.3">
      <c r="A21" s="36"/>
      <c r="B21" s="1"/>
      <c r="C21" s="1"/>
      <c r="D21" s="1"/>
      <c r="E21" s="1"/>
      <c r="F21" s="1"/>
      <c r="G21" s="1"/>
      <c r="H21" s="1"/>
      <c r="I21" s="1"/>
      <c r="J21" s="1"/>
      <c r="K21" s="1"/>
      <c r="L21" s="1"/>
      <c r="M21" s="1"/>
      <c r="N21" s="1"/>
      <c r="O21" s="1"/>
      <c r="P21" s="1"/>
    </row>
    <row r="22" spans="1:16" ht="15.6" x14ac:dyDescent="0.3">
      <c r="A22" s="36">
        <v>2</v>
      </c>
      <c r="B22" s="24" t="s">
        <v>19</v>
      </c>
      <c r="C22" s="1"/>
      <c r="D22" s="1"/>
      <c r="E22" s="1"/>
      <c r="F22" s="1"/>
      <c r="G22" s="1"/>
      <c r="H22" s="1"/>
      <c r="I22" s="1"/>
      <c r="J22" s="1"/>
      <c r="K22" s="1"/>
      <c r="L22" s="1"/>
      <c r="M22" s="1"/>
      <c r="N22" s="1"/>
      <c r="O22" s="1"/>
      <c r="P22" s="1"/>
    </row>
    <row r="23" spans="1:16" x14ac:dyDescent="0.3">
      <c r="A23" s="36"/>
      <c r="B23" s="37" t="s">
        <v>11</v>
      </c>
      <c r="C23" s="41">
        <v>1</v>
      </c>
      <c r="D23" s="1"/>
      <c r="E23" s="1"/>
      <c r="F23" s="1"/>
      <c r="G23" s="1"/>
      <c r="H23" s="1"/>
      <c r="I23" s="1"/>
      <c r="J23" s="1"/>
      <c r="K23" s="1"/>
      <c r="L23" s="1"/>
      <c r="M23" s="1"/>
      <c r="N23" s="1"/>
      <c r="O23" s="1"/>
      <c r="P23" s="1"/>
    </row>
    <row r="24" spans="1:16" x14ac:dyDescent="0.3">
      <c r="A24" s="36"/>
      <c r="B24" s="37" t="s">
        <v>12</v>
      </c>
      <c r="C24" s="38" t="s">
        <v>20</v>
      </c>
      <c r="D24" s="1"/>
      <c r="E24" s="1"/>
      <c r="F24" s="1"/>
      <c r="G24" s="1"/>
      <c r="H24" s="1"/>
      <c r="I24" s="1"/>
      <c r="J24" s="1"/>
      <c r="K24" s="1"/>
      <c r="L24" s="1"/>
      <c r="M24" s="1"/>
      <c r="N24" s="1"/>
      <c r="O24" s="1"/>
      <c r="P24" s="1"/>
    </row>
    <row r="25" spans="1:16" x14ac:dyDescent="0.3">
      <c r="A25" s="36"/>
      <c r="B25" s="1"/>
      <c r="C25" s="1"/>
      <c r="D25" s="1"/>
      <c r="E25" s="1"/>
      <c r="F25" s="1"/>
      <c r="G25" s="1"/>
      <c r="H25" s="1"/>
      <c r="I25" s="1"/>
      <c r="J25" s="1"/>
      <c r="K25" s="1"/>
      <c r="L25" s="1"/>
      <c r="M25" s="1"/>
      <c r="N25" s="1"/>
      <c r="O25" s="1"/>
      <c r="P25" s="1"/>
    </row>
    <row r="26" spans="1:16" x14ac:dyDescent="0.3">
      <c r="A26" s="36"/>
      <c r="B26" s="1"/>
      <c r="C26" s="377" t="s">
        <v>13</v>
      </c>
      <c r="D26" s="377"/>
      <c r="E26" s="377"/>
      <c r="F26" s="368" t="s">
        <v>270</v>
      </c>
      <c r="G26" s="369"/>
      <c r="H26" s="368" t="s">
        <v>271</v>
      </c>
      <c r="I26" s="369"/>
      <c r="J26" s="370" t="s">
        <v>272</v>
      </c>
      <c r="K26" s="369"/>
      <c r="L26" s="368" t="s">
        <v>273</v>
      </c>
      <c r="M26" s="368"/>
      <c r="N26" s="382" t="s">
        <v>269</v>
      </c>
      <c r="O26" s="382"/>
      <c r="P26" s="371" t="s">
        <v>24</v>
      </c>
    </row>
    <row r="27" spans="1:16" ht="15" thickBot="1" x14ac:dyDescent="0.35">
      <c r="A27" s="36"/>
      <c r="B27" s="1"/>
      <c r="C27" s="293"/>
      <c r="D27" s="293"/>
      <c r="E27" s="293"/>
      <c r="F27" s="16" t="s">
        <v>22</v>
      </c>
      <c r="G27" s="28" t="s">
        <v>23</v>
      </c>
      <c r="H27" s="16" t="s">
        <v>22</v>
      </c>
      <c r="I27" s="28" t="s">
        <v>23</v>
      </c>
      <c r="J27" s="16" t="s">
        <v>22</v>
      </c>
      <c r="K27" s="16" t="s">
        <v>23</v>
      </c>
      <c r="L27" s="29" t="s">
        <v>22</v>
      </c>
      <c r="M27" s="16" t="s">
        <v>23</v>
      </c>
      <c r="N27" s="25" t="s">
        <v>22</v>
      </c>
      <c r="O27" s="25" t="s">
        <v>23</v>
      </c>
      <c r="P27" s="378"/>
    </row>
    <row r="28" spans="1:16" ht="32.1" customHeight="1" thickTop="1" thickBot="1" x14ac:dyDescent="0.35">
      <c r="A28" s="36"/>
      <c r="B28" s="1"/>
      <c r="C28" s="383" t="s">
        <v>21</v>
      </c>
      <c r="D28" s="383"/>
      <c r="E28" s="383"/>
      <c r="F28" s="3">
        <v>4</v>
      </c>
      <c r="G28" s="3">
        <v>4</v>
      </c>
      <c r="H28" s="3">
        <v>2</v>
      </c>
      <c r="I28" s="3">
        <v>2</v>
      </c>
      <c r="J28" s="26">
        <v>1</v>
      </c>
      <c r="K28" s="3">
        <v>0</v>
      </c>
      <c r="L28" s="26">
        <v>1</v>
      </c>
      <c r="M28" s="3">
        <v>0</v>
      </c>
      <c r="N28" s="3">
        <f>F28+H28+J28+L28</f>
        <v>8</v>
      </c>
      <c r="O28" s="3">
        <f>G28+I28+K28+M28</f>
        <v>6</v>
      </c>
      <c r="P28" s="27">
        <f>O28/N28</f>
        <v>0.75</v>
      </c>
    </row>
    <row r="29" spans="1:16" ht="15" thickTop="1" x14ac:dyDescent="0.3">
      <c r="A29" s="36"/>
      <c r="B29" s="1"/>
      <c r="C29" s="1"/>
      <c r="D29" s="1"/>
      <c r="E29" s="1"/>
      <c r="F29" s="1"/>
      <c r="G29" s="1"/>
      <c r="H29" s="1"/>
      <c r="I29" s="1"/>
      <c r="J29" s="1"/>
      <c r="K29" s="1"/>
      <c r="L29" s="1"/>
      <c r="M29" s="1"/>
      <c r="N29" s="1"/>
      <c r="O29" s="1"/>
      <c r="P29" s="1"/>
    </row>
    <row r="30" spans="1:16" ht="15.6" x14ac:dyDescent="0.3">
      <c r="A30" s="36">
        <v>3</v>
      </c>
      <c r="B30" s="24" t="s">
        <v>25</v>
      </c>
      <c r="C30" s="1"/>
      <c r="D30" s="1"/>
      <c r="E30" s="1"/>
      <c r="F30" s="1"/>
      <c r="G30" s="1"/>
      <c r="H30" s="1"/>
      <c r="I30" s="1"/>
      <c r="J30" s="1"/>
      <c r="K30" s="1"/>
      <c r="L30" s="1"/>
      <c r="M30" s="1"/>
      <c r="N30" s="1"/>
      <c r="O30" s="1"/>
      <c r="P30" s="1"/>
    </row>
    <row r="31" spans="1:16" x14ac:dyDescent="0.3">
      <c r="A31" s="36"/>
      <c r="B31" s="37" t="s">
        <v>11</v>
      </c>
      <c r="C31" s="40">
        <v>1</v>
      </c>
      <c r="D31" s="1"/>
      <c r="E31" s="1"/>
      <c r="F31" s="1"/>
      <c r="G31" s="1"/>
      <c r="H31" s="1"/>
      <c r="I31" s="1"/>
      <c r="J31" s="1"/>
      <c r="K31" s="1"/>
      <c r="L31" s="1"/>
      <c r="M31" s="1"/>
      <c r="N31" s="1"/>
      <c r="O31" s="1"/>
      <c r="P31" s="1"/>
    </row>
    <row r="32" spans="1:16" x14ac:dyDescent="0.3">
      <c r="A32" s="36"/>
      <c r="B32" s="37" t="s">
        <v>12</v>
      </c>
      <c r="C32" s="38" t="s">
        <v>9</v>
      </c>
      <c r="D32" s="1"/>
      <c r="E32" s="1"/>
      <c r="F32" s="1"/>
      <c r="G32" s="1"/>
      <c r="H32" s="1"/>
      <c r="I32" s="1"/>
      <c r="J32" s="1"/>
      <c r="K32" s="1"/>
      <c r="L32" s="1"/>
      <c r="M32" s="1"/>
      <c r="N32" s="1"/>
      <c r="O32" s="1"/>
      <c r="P32" s="1"/>
    </row>
    <row r="33" spans="1:16" x14ac:dyDescent="0.3">
      <c r="A33" s="36"/>
      <c r="B33" s="1"/>
      <c r="C33" s="377" t="s">
        <v>13</v>
      </c>
      <c r="D33" s="377"/>
      <c r="E33" s="377"/>
      <c r="F33" s="368" t="s">
        <v>270</v>
      </c>
      <c r="G33" s="369"/>
      <c r="H33" s="368" t="s">
        <v>271</v>
      </c>
      <c r="I33" s="369"/>
      <c r="J33" s="370" t="s">
        <v>272</v>
      </c>
      <c r="K33" s="369"/>
      <c r="L33" s="368" t="s">
        <v>273</v>
      </c>
      <c r="M33" s="368"/>
      <c r="N33" s="382" t="s">
        <v>269</v>
      </c>
      <c r="O33" s="382"/>
      <c r="P33" s="371" t="s">
        <v>24</v>
      </c>
    </row>
    <row r="34" spans="1:16" ht="15" thickBot="1" x14ac:dyDescent="0.35">
      <c r="A34" s="36"/>
      <c r="B34" s="1"/>
      <c r="C34" s="293"/>
      <c r="D34" s="293"/>
      <c r="E34" s="293"/>
      <c r="F34" s="16" t="s">
        <v>32</v>
      </c>
      <c r="G34" s="28" t="s">
        <v>33</v>
      </c>
      <c r="H34" s="16" t="s">
        <v>32</v>
      </c>
      <c r="I34" s="28" t="s">
        <v>33</v>
      </c>
      <c r="J34" s="16" t="s">
        <v>32</v>
      </c>
      <c r="K34" s="16" t="s">
        <v>33</v>
      </c>
      <c r="L34" s="29" t="s">
        <v>32</v>
      </c>
      <c r="M34" s="16" t="s">
        <v>33</v>
      </c>
      <c r="N34" s="25" t="s">
        <v>32</v>
      </c>
      <c r="O34" s="25" t="s">
        <v>33</v>
      </c>
      <c r="P34" s="378"/>
    </row>
    <row r="35" spans="1:16" ht="32.1" customHeight="1" thickTop="1" thickBot="1" x14ac:dyDescent="0.35">
      <c r="A35" s="36"/>
      <c r="B35" s="1"/>
      <c r="C35" s="383" t="s">
        <v>26</v>
      </c>
      <c r="D35" s="383"/>
      <c r="E35" s="383"/>
      <c r="F35" s="3">
        <v>94</v>
      </c>
      <c r="G35" s="3">
        <v>91</v>
      </c>
      <c r="H35" s="3">
        <v>134</v>
      </c>
      <c r="I35" s="3">
        <v>124</v>
      </c>
      <c r="J35" s="3">
        <v>124</v>
      </c>
      <c r="K35" s="3">
        <v>121</v>
      </c>
      <c r="L35" s="3">
        <v>128</v>
      </c>
      <c r="M35" s="3">
        <v>109</v>
      </c>
      <c r="N35" s="3">
        <f>F35+H35+J35+L35</f>
        <v>480</v>
      </c>
      <c r="O35" s="3">
        <f>G35+I35+K35+M35</f>
        <v>445</v>
      </c>
      <c r="P35" s="27">
        <f>O35/N35</f>
        <v>0.92708333333333337</v>
      </c>
    </row>
    <row r="36" spans="1:16" ht="15" thickTop="1" x14ac:dyDescent="0.3">
      <c r="A36" s="36"/>
      <c r="B36" s="1"/>
      <c r="C36" s="1"/>
      <c r="D36" s="1"/>
      <c r="E36" s="1"/>
      <c r="F36" s="1"/>
      <c r="G36" s="1"/>
      <c r="H36" s="1"/>
      <c r="I36" s="1"/>
      <c r="J36" s="1"/>
      <c r="K36" s="1"/>
      <c r="L36" s="1"/>
      <c r="M36" s="1"/>
      <c r="N36" s="1"/>
      <c r="O36" s="1"/>
      <c r="P36" s="1"/>
    </row>
    <row r="37" spans="1:16" ht="15.6" x14ac:dyDescent="0.3">
      <c r="A37" s="36">
        <v>4</v>
      </c>
      <c r="B37" s="24" t="s">
        <v>29</v>
      </c>
      <c r="C37" s="1"/>
      <c r="D37" s="1"/>
      <c r="E37" s="1"/>
      <c r="F37" s="1"/>
      <c r="G37" s="1"/>
      <c r="H37" s="1"/>
      <c r="I37" s="1"/>
      <c r="J37" s="1"/>
      <c r="K37" s="1"/>
      <c r="L37" s="1"/>
      <c r="M37" s="1"/>
      <c r="N37" s="1"/>
      <c r="O37" s="1"/>
      <c r="P37" s="1"/>
    </row>
    <row r="38" spans="1:16" x14ac:dyDescent="0.3">
      <c r="A38" s="36"/>
      <c r="B38" s="37" t="s">
        <v>287</v>
      </c>
      <c r="C38" s="40" t="s">
        <v>28</v>
      </c>
      <c r="D38" s="1"/>
      <c r="E38" s="1"/>
      <c r="F38" s="1"/>
      <c r="G38" s="1"/>
      <c r="H38" s="1"/>
      <c r="I38" s="1"/>
      <c r="J38" s="1"/>
      <c r="K38" s="1"/>
      <c r="L38" s="1"/>
      <c r="M38" s="1"/>
      <c r="N38" s="1"/>
      <c r="O38" s="1"/>
      <c r="P38" s="1"/>
    </row>
    <row r="39" spans="1:16" x14ac:dyDescent="0.3">
      <c r="A39" s="36"/>
      <c r="B39" s="37" t="s">
        <v>12</v>
      </c>
      <c r="C39" s="38" t="s">
        <v>27</v>
      </c>
      <c r="D39" s="1"/>
      <c r="E39" s="1"/>
      <c r="F39" s="1"/>
      <c r="G39" s="1"/>
      <c r="H39" s="1"/>
      <c r="I39" s="1"/>
      <c r="J39" s="1"/>
      <c r="K39" s="1"/>
      <c r="L39" s="1"/>
      <c r="M39" s="1"/>
      <c r="N39" s="1"/>
      <c r="O39" s="1"/>
      <c r="P39" s="1"/>
    </row>
    <row r="40" spans="1:16" x14ac:dyDescent="0.3">
      <c r="A40" s="36"/>
      <c r="B40" s="1"/>
      <c r="C40" s="1"/>
      <c r="D40" s="1"/>
      <c r="E40" s="1"/>
      <c r="F40" s="1"/>
      <c r="G40" s="1"/>
      <c r="H40" s="1"/>
      <c r="I40" s="1"/>
      <c r="J40" s="1"/>
      <c r="K40" s="1"/>
      <c r="L40" s="1"/>
      <c r="M40" s="1"/>
      <c r="N40" s="1"/>
      <c r="O40" s="1"/>
      <c r="P40" s="1"/>
    </row>
    <row r="41" spans="1:16" x14ac:dyDescent="0.3">
      <c r="A41" s="36"/>
      <c r="B41" s="1"/>
      <c r="C41" s="377" t="s">
        <v>13</v>
      </c>
      <c r="D41" s="377"/>
      <c r="E41" s="377"/>
      <c r="F41" s="368" t="s">
        <v>270</v>
      </c>
      <c r="G41" s="369"/>
      <c r="H41" s="368" t="s">
        <v>271</v>
      </c>
      <c r="I41" s="369"/>
      <c r="J41" s="370" t="s">
        <v>272</v>
      </c>
      <c r="K41" s="369"/>
      <c r="L41" s="370" t="s">
        <v>273</v>
      </c>
      <c r="M41" s="369"/>
      <c r="N41" s="382" t="s">
        <v>269</v>
      </c>
      <c r="O41" s="382"/>
      <c r="P41" s="371" t="s">
        <v>24</v>
      </c>
    </row>
    <row r="42" spans="1:16" ht="15" thickBot="1" x14ac:dyDescent="0.35">
      <c r="A42" s="36"/>
      <c r="B42" s="1"/>
      <c r="C42" s="293"/>
      <c r="D42" s="293"/>
      <c r="E42" s="293"/>
      <c r="F42" s="16" t="s">
        <v>34</v>
      </c>
      <c r="G42" s="28" t="s">
        <v>23</v>
      </c>
      <c r="H42" s="16" t="s">
        <v>34</v>
      </c>
      <c r="I42" s="28" t="s">
        <v>23</v>
      </c>
      <c r="J42" s="16" t="s">
        <v>34</v>
      </c>
      <c r="K42" s="28" t="s">
        <v>44</v>
      </c>
      <c r="L42" s="16" t="s">
        <v>34</v>
      </c>
      <c r="M42" s="28" t="s">
        <v>267</v>
      </c>
      <c r="N42" s="25" t="s">
        <v>32</v>
      </c>
      <c r="O42" s="25" t="s">
        <v>267</v>
      </c>
      <c r="P42" s="378"/>
    </row>
    <row r="43" spans="1:16" ht="32.1" customHeight="1" thickTop="1" thickBot="1" x14ac:dyDescent="0.35">
      <c r="A43" s="36"/>
      <c r="B43" s="1"/>
      <c r="C43" s="291" t="s">
        <v>37</v>
      </c>
      <c r="D43" s="291"/>
      <c r="E43" s="292"/>
      <c r="F43" s="3">
        <v>130</v>
      </c>
      <c r="G43" s="3">
        <v>55</v>
      </c>
      <c r="H43" s="3">
        <f>F43-G43</f>
        <v>75</v>
      </c>
      <c r="I43" s="3">
        <v>33</v>
      </c>
      <c r="J43" s="3">
        <f>H43-I43</f>
        <v>42</v>
      </c>
      <c r="K43" s="3">
        <v>42</v>
      </c>
      <c r="L43" s="3">
        <f>J43-K43</f>
        <v>0</v>
      </c>
      <c r="M43" s="3">
        <v>0</v>
      </c>
      <c r="N43" s="60">
        <f>F43</f>
        <v>130</v>
      </c>
      <c r="O43" s="60">
        <f>G43+I43+K43+M43</f>
        <v>130</v>
      </c>
      <c r="P43" s="61">
        <f>O43/N43</f>
        <v>1</v>
      </c>
    </row>
    <row r="44" spans="1:16" ht="15" thickTop="1" x14ac:dyDescent="0.3">
      <c r="A44" s="36"/>
      <c r="B44" s="1"/>
      <c r="C44" s="1"/>
      <c r="D44" s="1"/>
      <c r="E44" s="1"/>
      <c r="F44" s="1"/>
      <c r="G44" s="1"/>
      <c r="H44" s="1"/>
      <c r="I44" s="1"/>
      <c r="J44" s="1"/>
      <c r="K44" s="1"/>
      <c r="L44" s="1"/>
      <c r="M44" s="1"/>
      <c r="N44" s="1"/>
      <c r="O44" s="1"/>
      <c r="P44" s="1"/>
    </row>
    <row r="45" spans="1:16" x14ac:dyDescent="0.3">
      <c r="A45" s="36"/>
      <c r="B45" s="1"/>
      <c r="C45" s="377" t="s">
        <v>13</v>
      </c>
      <c r="D45" s="377"/>
      <c r="E45" s="377"/>
      <c r="F45" s="368" t="s">
        <v>270</v>
      </c>
      <c r="G45" s="369"/>
      <c r="H45" s="368" t="s">
        <v>271</v>
      </c>
      <c r="I45" s="369"/>
      <c r="J45" s="370" t="s">
        <v>272</v>
      </c>
      <c r="K45" s="369"/>
      <c r="L45" s="370" t="s">
        <v>273</v>
      </c>
      <c r="M45" s="369"/>
      <c r="N45" s="382" t="s">
        <v>269</v>
      </c>
      <c r="O45" s="382"/>
      <c r="P45" s="371" t="s">
        <v>24</v>
      </c>
    </row>
    <row r="46" spans="1:16" ht="15" thickBot="1" x14ac:dyDescent="0.35">
      <c r="A46" s="36"/>
      <c r="B46" s="1"/>
      <c r="C46" s="293"/>
      <c r="D46" s="293"/>
      <c r="E46" s="293"/>
      <c r="F46" s="16" t="s">
        <v>22</v>
      </c>
      <c r="G46" s="28" t="s">
        <v>23</v>
      </c>
      <c r="H46" s="16" t="s">
        <v>22</v>
      </c>
      <c r="I46" s="28" t="s">
        <v>23</v>
      </c>
      <c r="J46" s="16" t="s">
        <v>22</v>
      </c>
      <c r="K46" s="28" t="s">
        <v>44</v>
      </c>
      <c r="L46" s="16" t="s">
        <v>34</v>
      </c>
      <c r="M46" s="16" t="s">
        <v>44</v>
      </c>
      <c r="N46" s="25" t="s">
        <v>34</v>
      </c>
      <c r="O46" s="25" t="s">
        <v>44</v>
      </c>
      <c r="P46" s="378" t="s">
        <v>24</v>
      </c>
    </row>
    <row r="47" spans="1:16" ht="32.1" customHeight="1" thickTop="1" thickBot="1" x14ac:dyDescent="0.35">
      <c r="A47" s="36"/>
      <c r="B47" s="1"/>
      <c r="C47" s="291" t="s">
        <v>30</v>
      </c>
      <c r="D47" s="291"/>
      <c r="E47" s="292"/>
      <c r="F47" s="7">
        <v>35474762.799999997</v>
      </c>
      <c r="G47" s="7">
        <v>34256058.100000001</v>
      </c>
      <c r="H47" s="63">
        <v>69071788.370000005</v>
      </c>
      <c r="I47" s="63">
        <v>53055911.340000004</v>
      </c>
      <c r="J47" s="63">
        <v>0</v>
      </c>
      <c r="K47" s="63">
        <v>0</v>
      </c>
      <c r="L47" s="63">
        <v>0</v>
      </c>
      <c r="M47" s="63">
        <v>0</v>
      </c>
      <c r="N47" s="63">
        <v>69071788.370000005</v>
      </c>
      <c r="O47" s="63">
        <v>53055911.340000004</v>
      </c>
      <c r="P47" s="27">
        <v>0.97</v>
      </c>
    </row>
    <row r="48" spans="1:16" ht="15" thickTop="1" x14ac:dyDescent="0.3">
      <c r="A48" s="36"/>
      <c r="B48" s="1"/>
      <c r="C48" s="1"/>
      <c r="D48" s="1"/>
      <c r="E48" s="1"/>
      <c r="F48" s="1"/>
      <c r="G48" s="1"/>
      <c r="H48" s="1"/>
      <c r="I48" s="1"/>
      <c r="J48" s="1"/>
      <c r="K48" s="1"/>
      <c r="L48" s="1"/>
      <c r="M48" s="1"/>
      <c r="N48" s="1"/>
      <c r="O48" s="1"/>
      <c r="P48" s="1"/>
    </row>
    <row r="49" spans="1:16" x14ac:dyDescent="0.3">
      <c r="A49" s="36"/>
      <c r="B49" s="1"/>
      <c r="C49" s="377" t="s">
        <v>13</v>
      </c>
      <c r="D49" s="377"/>
      <c r="E49" s="377"/>
      <c r="F49" s="368" t="s">
        <v>270</v>
      </c>
      <c r="G49" s="369"/>
      <c r="H49" s="368" t="s">
        <v>271</v>
      </c>
      <c r="I49" s="369"/>
      <c r="J49" s="370" t="s">
        <v>272</v>
      </c>
      <c r="K49" s="369"/>
      <c r="L49" s="370" t="s">
        <v>273</v>
      </c>
      <c r="M49" s="369"/>
      <c r="N49" s="382" t="s">
        <v>269</v>
      </c>
      <c r="O49" s="382"/>
      <c r="P49" s="371" t="s">
        <v>24</v>
      </c>
    </row>
    <row r="50" spans="1:16" ht="15" thickBot="1" x14ac:dyDescent="0.35">
      <c r="A50" s="36"/>
      <c r="B50" s="1"/>
      <c r="C50" s="293"/>
      <c r="D50" s="293"/>
      <c r="E50" s="293"/>
      <c r="F50" s="22" t="s">
        <v>274</v>
      </c>
      <c r="G50" s="28" t="s">
        <v>267</v>
      </c>
      <c r="H50" s="22" t="s">
        <v>274</v>
      </c>
      <c r="I50" s="28" t="s">
        <v>267</v>
      </c>
      <c r="J50" s="22" t="s">
        <v>274</v>
      </c>
      <c r="K50" s="28" t="s">
        <v>267</v>
      </c>
      <c r="L50" s="22" t="s">
        <v>274</v>
      </c>
      <c r="M50" s="28" t="s">
        <v>267</v>
      </c>
      <c r="N50" s="25" t="s">
        <v>274</v>
      </c>
      <c r="O50" s="25" t="s">
        <v>267</v>
      </c>
      <c r="P50" s="378" t="s">
        <v>24</v>
      </c>
    </row>
    <row r="51" spans="1:16" ht="32.1" customHeight="1" thickTop="1" thickBot="1" x14ac:dyDescent="0.35">
      <c r="A51" s="36"/>
      <c r="B51" s="1"/>
      <c r="C51" s="291" t="s">
        <v>31</v>
      </c>
      <c r="D51" s="291"/>
      <c r="E51" s="292"/>
      <c r="F51" s="3">
        <v>14</v>
      </c>
      <c r="G51" s="3">
        <v>14</v>
      </c>
      <c r="H51" s="3">
        <v>18</v>
      </c>
      <c r="I51" s="3">
        <v>16</v>
      </c>
      <c r="J51" s="3">
        <v>12</v>
      </c>
      <c r="K51" s="60">
        <v>11</v>
      </c>
      <c r="L51" s="60">
        <v>12</v>
      </c>
      <c r="M51" s="60">
        <v>11</v>
      </c>
      <c r="N51" s="3">
        <f>F51+H51+J51+L51</f>
        <v>56</v>
      </c>
      <c r="O51" s="3">
        <f>G51+I51+K51+M51</f>
        <v>52</v>
      </c>
      <c r="P51" s="27">
        <f>O51/N51</f>
        <v>0.9285714285714286</v>
      </c>
    </row>
    <row r="52" spans="1:16" ht="15" thickTop="1" x14ac:dyDescent="0.3">
      <c r="A52" s="36"/>
      <c r="B52" s="1"/>
      <c r="C52" s="1"/>
      <c r="D52" s="1"/>
      <c r="E52" s="1"/>
      <c r="F52" s="1"/>
      <c r="G52" s="1"/>
      <c r="H52" s="1"/>
      <c r="I52" s="1"/>
      <c r="J52" s="1"/>
      <c r="K52" s="1"/>
      <c r="L52" s="1"/>
      <c r="M52" s="1"/>
      <c r="N52" s="1"/>
      <c r="O52" s="1"/>
      <c r="P52" s="1"/>
    </row>
    <row r="53" spans="1:16" ht="15.6" x14ac:dyDescent="0.3">
      <c r="A53" s="36">
        <v>5</v>
      </c>
      <c r="B53" s="24" t="s">
        <v>2</v>
      </c>
      <c r="C53" s="1"/>
      <c r="D53" s="1"/>
      <c r="E53" s="1"/>
      <c r="F53" s="1"/>
      <c r="G53" s="1"/>
      <c r="H53" s="1"/>
      <c r="I53" s="1"/>
      <c r="J53" s="1"/>
      <c r="K53" s="1"/>
      <c r="L53" s="1"/>
      <c r="M53" s="1"/>
      <c r="N53" s="1"/>
      <c r="O53" s="1"/>
      <c r="P53" s="1"/>
    </row>
    <row r="54" spans="1:16" x14ac:dyDescent="0.3">
      <c r="A54" s="36"/>
      <c r="B54" s="37" t="s">
        <v>11</v>
      </c>
      <c r="C54" s="40" t="s">
        <v>35</v>
      </c>
      <c r="D54" s="1"/>
      <c r="E54" s="1"/>
      <c r="F54" s="1"/>
      <c r="G54" s="1"/>
      <c r="H54" s="1"/>
      <c r="I54" s="1"/>
      <c r="J54" s="1"/>
      <c r="K54" s="1"/>
      <c r="L54" s="1"/>
      <c r="M54" s="1"/>
      <c r="N54" s="1"/>
      <c r="O54" s="1"/>
      <c r="P54" s="1"/>
    </row>
    <row r="55" spans="1:16" x14ac:dyDescent="0.3">
      <c r="A55" s="36"/>
      <c r="B55" s="37" t="s">
        <v>12</v>
      </c>
      <c r="C55" s="38" t="s">
        <v>36</v>
      </c>
      <c r="D55" s="1"/>
      <c r="E55" s="1"/>
      <c r="F55" s="1"/>
      <c r="G55" s="1"/>
      <c r="H55" s="1"/>
      <c r="I55" s="1"/>
      <c r="J55" s="1"/>
      <c r="K55" s="1"/>
      <c r="L55" s="1"/>
      <c r="M55" s="1"/>
      <c r="N55" s="1"/>
      <c r="O55" s="1"/>
      <c r="P55" s="1"/>
    </row>
    <row r="56" spans="1:16" x14ac:dyDescent="0.3">
      <c r="A56" s="36"/>
      <c r="B56" s="1"/>
      <c r="C56" s="1"/>
      <c r="D56" s="1"/>
      <c r="E56" s="1"/>
      <c r="F56" s="1"/>
      <c r="G56" s="1"/>
      <c r="H56" s="1"/>
      <c r="I56" s="1"/>
      <c r="J56" s="1"/>
      <c r="K56" s="1"/>
      <c r="L56" s="1"/>
      <c r="M56" s="1"/>
      <c r="N56" s="1"/>
      <c r="O56" s="1"/>
      <c r="P56" s="1"/>
    </row>
    <row r="57" spans="1:16" x14ac:dyDescent="0.3">
      <c r="A57" s="36"/>
      <c r="B57" s="1"/>
      <c r="C57" s="377" t="s">
        <v>13</v>
      </c>
      <c r="D57" s="377"/>
      <c r="E57" s="377"/>
      <c r="F57" s="368" t="s">
        <v>270</v>
      </c>
      <c r="G57" s="369"/>
      <c r="H57" s="368" t="s">
        <v>271</v>
      </c>
      <c r="I57" s="369"/>
      <c r="J57" s="370" t="s">
        <v>272</v>
      </c>
      <c r="K57" s="369"/>
      <c r="L57" s="370" t="s">
        <v>273</v>
      </c>
      <c r="M57" s="369"/>
      <c r="N57" s="382" t="s">
        <v>269</v>
      </c>
      <c r="O57" s="382"/>
      <c r="P57" s="371" t="s">
        <v>24</v>
      </c>
    </row>
    <row r="58" spans="1:16" ht="28.2" thickBot="1" x14ac:dyDescent="0.35">
      <c r="A58" s="36"/>
      <c r="B58" s="1"/>
      <c r="C58" s="293"/>
      <c r="D58" s="293"/>
      <c r="E58" s="293"/>
      <c r="F58" s="8" t="s">
        <v>276</v>
      </c>
      <c r="G58" s="32" t="s">
        <v>275</v>
      </c>
      <c r="H58" s="8" t="s">
        <v>276</v>
      </c>
      <c r="I58" s="32" t="s">
        <v>275</v>
      </c>
      <c r="J58" s="8" t="s">
        <v>276</v>
      </c>
      <c r="K58" s="32" t="s">
        <v>275</v>
      </c>
      <c r="L58" s="8" t="s">
        <v>276</v>
      </c>
      <c r="M58" s="32" t="s">
        <v>275</v>
      </c>
      <c r="N58" s="33" t="s">
        <v>276</v>
      </c>
      <c r="O58" s="33" t="s">
        <v>275</v>
      </c>
      <c r="P58" s="378" t="s">
        <v>24</v>
      </c>
    </row>
    <row r="59" spans="1:16" ht="32.1" customHeight="1" thickTop="1" thickBot="1" x14ac:dyDescent="0.35">
      <c r="A59" s="36"/>
      <c r="B59" s="1"/>
      <c r="C59" s="291" t="s">
        <v>38</v>
      </c>
      <c r="D59" s="291"/>
      <c r="E59" s="292"/>
      <c r="F59" s="9">
        <v>14491</v>
      </c>
      <c r="G59" s="9">
        <v>7468</v>
      </c>
      <c r="H59" s="9">
        <v>16857</v>
      </c>
      <c r="I59" s="9">
        <v>4755</v>
      </c>
      <c r="J59" s="9">
        <v>43950</v>
      </c>
      <c r="K59" s="9">
        <v>12480</v>
      </c>
      <c r="L59" s="9">
        <v>18971</v>
      </c>
      <c r="M59" s="9">
        <v>41551</v>
      </c>
      <c r="N59" s="7">
        <f>F59+H59+J59+L59</f>
        <v>94269</v>
      </c>
      <c r="O59" s="7">
        <f>G59+I59+K59+M59</f>
        <v>66254</v>
      </c>
      <c r="P59" s="27">
        <f>O59/N59</f>
        <v>0.70281852995152172</v>
      </c>
    </row>
    <row r="60" spans="1:16" ht="15" thickTop="1" x14ac:dyDescent="0.3">
      <c r="A60" s="36"/>
      <c r="B60" s="1"/>
      <c r="C60" s="1"/>
      <c r="D60" s="1"/>
      <c r="E60" s="1"/>
      <c r="F60" s="1"/>
      <c r="G60" s="1"/>
      <c r="H60" s="1"/>
      <c r="I60" s="1"/>
      <c r="J60" s="1"/>
      <c r="K60" s="1"/>
      <c r="L60" s="1"/>
      <c r="M60" s="1"/>
      <c r="N60" s="1"/>
      <c r="O60" s="1"/>
      <c r="P60" s="1"/>
    </row>
    <row r="61" spans="1:16" ht="15.6" x14ac:dyDescent="0.3">
      <c r="A61" s="36">
        <v>6</v>
      </c>
      <c r="B61" s="24" t="s">
        <v>40</v>
      </c>
      <c r="C61" s="1"/>
      <c r="D61" s="1"/>
      <c r="E61" s="1"/>
      <c r="F61" s="1"/>
      <c r="G61" s="1"/>
      <c r="H61" s="1"/>
      <c r="I61" s="1"/>
      <c r="J61" s="1"/>
      <c r="K61" s="1"/>
      <c r="L61" s="1"/>
      <c r="M61" s="1"/>
      <c r="N61" s="1"/>
      <c r="O61" s="1"/>
      <c r="P61" s="1"/>
    </row>
    <row r="62" spans="1:16" x14ac:dyDescent="0.3">
      <c r="A62" s="36"/>
      <c r="B62" s="37" t="s">
        <v>287</v>
      </c>
      <c r="C62" s="40" t="s">
        <v>41</v>
      </c>
      <c r="D62" s="1"/>
      <c r="E62" s="1"/>
      <c r="F62" s="1"/>
      <c r="G62" s="1"/>
      <c r="H62" s="1"/>
      <c r="I62" s="1"/>
      <c r="J62" s="1"/>
      <c r="K62" s="1"/>
      <c r="L62" s="1"/>
      <c r="M62" s="1"/>
      <c r="N62" s="1"/>
      <c r="O62" s="1"/>
      <c r="P62" s="1"/>
    </row>
    <row r="63" spans="1:16" x14ac:dyDescent="0.3">
      <c r="A63" s="36"/>
      <c r="B63" s="37" t="s">
        <v>12</v>
      </c>
      <c r="C63" s="40" t="s">
        <v>42</v>
      </c>
      <c r="D63" s="1"/>
      <c r="E63" s="1"/>
      <c r="F63" s="1"/>
      <c r="G63" s="1"/>
      <c r="H63" s="1"/>
      <c r="I63" s="1"/>
      <c r="J63" s="1"/>
      <c r="K63" s="1"/>
      <c r="L63" s="1"/>
      <c r="M63" s="1"/>
      <c r="N63" s="1"/>
      <c r="O63" s="1"/>
      <c r="P63" s="1"/>
    </row>
    <row r="64" spans="1:16" x14ac:dyDescent="0.3">
      <c r="A64" s="36"/>
      <c r="B64" s="1"/>
      <c r="C64" s="1"/>
      <c r="D64" s="1"/>
      <c r="E64" s="1"/>
      <c r="F64" s="1"/>
      <c r="G64" s="1"/>
      <c r="H64" s="1"/>
      <c r="I64" s="1"/>
      <c r="J64" s="1"/>
      <c r="K64" s="1"/>
      <c r="L64" s="1"/>
      <c r="M64" s="1"/>
      <c r="N64" s="1"/>
      <c r="O64" s="1"/>
      <c r="P64" s="1"/>
    </row>
    <row r="65" spans="1:16" x14ac:dyDescent="0.3">
      <c r="A65" s="36"/>
      <c r="B65" s="1"/>
      <c r="C65" s="377" t="s">
        <v>13</v>
      </c>
      <c r="D65" s="377"/>
      <c r="E65" s="377"/>
      <c r="F65" s="368" t="s">
        <v>270</v>
      </c>
      <c r="G65" s="369"/>
      <c r="H65" s="368" t="s">
        <v>271</v>
      </c>
      <c r="I65" s="369"/>
      <c r="J65" s="370" t="s">
        <v>272</v>
      </c>
      <c r="K65" s="369"/>
      <c r="L65" s="370" t="s">
        <v>273</v>
      </c>
      <c r="M65" s="369"/>
      <c r="N65" s="382" t="s">
        <v>269</v>
      </c>
      <c r="O65" s="382"/>
      <c r="P65" s="371" t="s">
        <v>24</v>
      </c>
    </row>
    <row r="66" spans="1:16" ht="15" thickBot="1" x14ac:dyDescent="0.35">
      <c r="A66" s="36"/>
      <c r="B66" s="1"/>
      <c r="C66" s="293"/>
      <c r="D66" s="293"/>
      <c r="E66" s="293"/>
      <c r="F66" s="23" t="s">
        <v>22</v>
      </c>
      <c r="G66" s="32" t="s">
        <v>44</v>
      </c>
      <c r="H66" s="23" t="s">
        <v>22</v>
      </c>
      <c r="I66" s="32" t="s">
        <v>44</v>
      </c>
      <c r="J66" s="23" t="s">
        <v>22</v>
      </c>
      <c r="K66" s="32" t="s">
        <v>44</v>
      </c>
      <c r="L66" s="23" t="s">
        <v>22</v>
      </c>
      <c r="M66" s="32" t="s">
        <v>44</v>
      </c>
      <c r="N66" s="25" t="s">
        <v>22</v>
      </c>
      <c r="O66" s="25" t="s">
        <v>267</v>
      </c>
      <c r="P66" s="378" t="s">
        <v>24</v>
      </c>
    </row>
    <row r="67" spans="1:16" ht="32.1" customHeight="1" thickTop="1" thickBot="1" x14ac:dyDescent="0.35">
      <c r="A67" s="36"/>
      <c r="B67" s="1"/>
      <c r="C67" s="291" t="s">
        <v>43</v>
      </c>
      <c r="D67" s="291"/>
      <c r="E67" s="292"/>
      <c r="F67" s="3">
        <v>150</v>
      </c>
      <c r="G67" s="3">
        <v>93</v>
      </c>
      <c r="H67" s="3">
        <f>F67-G67</f>
        <v>57</v>
      </c>
      <c r="I67" s="3">
        <v>8</v>
      </c>
      <c r="J67" s="64">
        <f>H67-I67-30</f>
        <v>19</v>
      </c>
      <c r="K67" s="3">
        <v>1</v>
      </c>
      <c r="L67" s="21">
        <f>J67-K67</f>
        <v>18</v>
      </c>
      <c r="M67" s="3">
        <v>0</v>
      </c>
      <c r="N67" s="3">
        <f>F67</f>
        <v>150</v>
      </c>
      <c r="O67" s="3">
        <f>G67+I67+K67+M67</f>
        <v>102</v>
      </c>
      <c r="P67" s="61">
        <f>O67/N67</f>
        <v>0.68</v>
      </c>
    </row>
    <row r="68" spans="1:16" ht="15" thickTop="1" x14ac:dyDescent="0.3">
      <c r="A68" s="36"/>
      <c r="B68" s="1"/>
      <c r="C68" s="1"/>
      <c r="D68" s="1"/>
      <c r="E68" s="1"/>
      <c r="F68" s="1"/>
      <c r="G68" s="1"/>
      <c r="H68" s="1"/>
      <c r="I68" s="1"/>
      <c r="J68" s="1"/>
      <c r="K68" s="1"/>
      <c r="L68" s="1"/>
      <c r="M68" s="1"/>
      <c r="N68" s="1"/>
      <c r="O68" s="1"/>
      <c r="P68" s="1"/>
    </row>
    <row r="69" spans="1:16" ht="15.6" x14ac:dyDescent="0.3">
      <c r="A69" s="36">
        <v>7</v>
      </c>
      <c r="B69" s="24" t="s">
        <v>3</v>
      </c>
      <c r="C69" s="1"/>
      <c r="D69" s="1"/>
      <c r="E69" s="1"/>
      <c r="F69" s="1"/>
      <c r="G69" s="1"/>
      <c r="H69" s="1"/>
      <c r="I69" s="1"/>
      <c r="J69" s="1"/>
      <c r="K69" s="1"/>
      <c r="L69" s="1"/>
      <c r="M69" s="1"/>
      <c r="N69" s="1"/>
      <c r="O69" s="1"/>
      <c r="P69" s="1"/>
    </row>
    <row r="70" spans="1:16" x14ac:dyDescent="0.3">
      <c r="A70" s="36"/>
      <c r="B70" s="37" t="s">
        <v>46</v>
      </c>
      <c r="C70" s="40" t="s">
        <v>47</v>
      </c>
      <c r="D70" s="1"/>
      <c r="E70" s="1"/>
      <c r="F70" s="1"/>
      <c r="G70" s="1"/>
      <c r="H70" s="1"/>
      <c r="I70" s="1"/>
      <c r="J70" s="1"/>
      <c r="K70" s="1"/>
      <c r="L70" s="1"/>
      <c r="M70" s="1"/>
      <c r="N70" s="1"/>
      <c r="O70" s="1"/>
      <c r="P70" s="1"/>
    </row>
    <row r="71" spans="1:16" x14ac:dyDescent="0.3">
      <c r="A71" s="36"/>
      <c r="B71" s="37" t="s">
        <v>45</v>
      </c>
      <c r="C71" s="40" t="s">
        <v>20</v>
      </c>
      <c r="D71" s="1"/>
      <c r="E71" s="1"/>
      <c r="F71" s="1"/>
      <c r="G71" s="1"/>
      <c r="H71" s="1"/>
      <c r="I71" s="1"/>
      <c r="J71" s="1"/>
      <c r="K71" s="1"/>
      <c r="L71" s="1"/>
      <c r="M71" s="1"/>
      <c r="N71" s="1"/>
      <c r="O71" s="1"/>
      <c r="P71" s="1"/>
    </row>
    <row r="72" spans="1:16" x14ac:dyDescent="0.3">
      <c r="A72" s="36"/>
      <c r="B72" s="37"/>
      <c r="C72" s="40"/>
      <c r="D72" s="1"/>
      <c r="E72" s="1"/>
      <c r="F72" s="1"/>
      <c r="G72" s="1"/>
      <c r="H72" s="1"/>
      <c r="I72" s="1"/>
      <c r="J72" s="1"/>
      <c r="K72" s="1"/>
      <c r="L72" s="1"/>
      <c r="M72" s="1"/>
      <c r="N72" s="1"/>
      <c r="O72" s="1"/>
      <c r="P72" s="1"/>
    </row>
    <row r="73" spans="1:16" x14ac:dyDescent="0.3">
      <c r="A73" s="36"/>
      <c r="B73" s="1"/>
      <c r="C73" s="377" t="s">
        <v>13</v>
      </c>
      <c r="D73" s="377"/>
      <c r="E73" s="377"/>
      <c r="F73" s="368" t="s">
        <v>270</v>
      </c>
      <c r="G73" s="369"/>
      <c r="H73" s="368" t="s">
        <v>271</v>
      </c>
      <c r="I73" s="369"/>
      <c r="J73" s="370" t="s">
        <v>272</v>
      </c>
      <c r="K73" s="369"/>
      <c r="L73" s="370" t="s">
        <v>273</v>
      </c>
      <c r="M73" s="369"/>
      <c r="N73" s="382" t="s">
        <v>269</v>
      </c>
      <c r="O73" s="382"/>
      <c r="P73" s="371" t="s">
        <v>24</v>
      </c>
    </row>
    <row r="74" spans="1:16" ht="15" thickBot="1" x14ac:dyDescent="0.35">
      <c r="A74" s="36"/>
      <c r="B74" s="1"/>
      <c r="C74" s="293"/>
      <c r="D74" s="293"/>
      <c r="E74" s="293"/>
      <c r="F74" s="16" t="s">
        <v>22</v>
      </c>
      <c r="G74" s="32" t="s">
        <v>44</v>
      </c>
      <c r="H74" s="22" t="s">
        <v>22</v>
      </c>
      <c r="I74" s="32" t="s">
        <v>44</v>
      </c>
      <c r="J74" s="22" t="s">
        <v>22</v>
      </c>
      <c r="K74" s="32" t="s">
        <v>44</v>
      </c>
      <c r="L74" s="22" t="s">
        <v>22</v>
      </c>
      <c r="M74" s="22" t="s">
        <v>44</v>
      </c>
      <c r="N74" s="25" t="s">
        <v>22</v>
      </c>
      <c r="O74" s="25" t="s">
        <v>267</v>
      </c>
      <c r="P74" s="378" t="s">
        <v>24</v>
      </c>
    </row>
    <row r="75" spans="1:16" ht="32.1" customHeight="1" thickTop="1" thickBot="1" x14ac:dyDescent="0.35">
      <c r="A75" s="36"/>
      <c r="B75" s="1"/>
      <c r="C75" s="291" t="s">
        <v>48</v>
      </c>
      <c r="D75" s="291"/>
      <c r="E75" s="292"/>
      <c r="F75" s="3" t="s">
        <v>49</v>
      </c>
      <c r="G75" s="3" t="s">
        <v>49</v>
      </c>
      <c r="H75" s="3">
        <v>1</v>
      </c>
      <c r="I75" s="3">
        <v>1</v>
      </c>
      <c r="J75" s="3">
        <v>1</v>
      </c>
      <c r="K75" s="3">
        <v>1</v>
      </c>
      <c r="L75" s="3">
        <v>2</v>
      </c>
      <c r="M75" s="3">
        <v>2</v>
      </c>
      <c r="N75" s="3">
        <f>H75+J75+L75</f>
        <v>4</v>
      </c>
      <c r="O75" s="3">
        <f>I75+K75+M75</f>
        <v>4</v>
      </c>
      <c r="P75" s="27">
        <f>O75/N75</f>
        <v>1</v>
      </c>
    </row>
    <row r="76" spans="1:16" ht="15" thickTop="1" x14ac:dyDescent="0.3">
      <c r="A76" s="36"/>
      <c r="B76" s="1"/>
      <c r="C76" s="1"/>
      <c r="D76" s="1"/>
      <c r="E76" s="1"/>
      <c r="F76" s="1"/>
      <c r="G76" s="1"/>
      <c r="H76" s="1"/>
      <c r="I76" s="1"/>
      <c r="J76" s="1"/>
      <c r="K76" s="1"/>
      <c r="L76" s="1"/>
      <c r="M76" s="1"/>
      <c r="N76" s="1"/>
      <c r="O76" s="1"/>
      <c r="P76" s="1"/>
    </row>
    <row r="77" spans="1:16" ht="15.6" x14ac:dyDescent="0.3">
      <c r="A77" s="36">
        <v>8</v>
      </c>
      <c r="B77" s="24" t="s">
        <v>4</v>
      </c>
      <c r="C77" s="1"/>
      <c r="D77" s="1"/>
      <c r="E77" s="1"/>
      <c r="F77" s="1"/>
      <c r="G77" s="1"/>
      <c r="H77" s="1"/>
      <c r="I77" s="1"/>
      <c r="J77" s="1"/>
      <c r="K77" s="1"/>
      <c r="L77" s="1"/>
      <c r="M77" s="1"/>
      <c r="N77" s="1"/>
      <c r="O77" s="1"/>
      <c r="P77" s="1"/>
    </row>
    <row r="78" spans="1:16" x14ac:dyDescent="0.3">
      <c r="A78" s="36"/>
      <c r="B78" s="37" t="s">
        <v>11</v>
      </c>
      <c r="C78" s="40" t="s">
        <v>47</v>
      </c>
      <c r="D78" s="1"/>
      <c r="E78" s="1"/>
      <c r="F78" s="1"/>
      <c r="G78" s="1"/>
      <c r="H78" s="1"/>
      <c r="I78" s="1"/>
      <c r="J78" s="1"/>
      <c r="K78" s="1"/>
      <c r="L78" s="1"/>
      <c r="M78" s="1"/>
      <c r="N78" s="1"/>
      <c r="O78" s="1"/>
      <c r="P78" s="1"/>
    </row>
    <row r="79" spans="1:16" x14ac:dyDescent="0.3">
      <c r="A79" s="36"/>
      <c r="B79" s="37" t="s">
        <v>12</v>
      </c>
      <c r="C79" s="40" t="s">
        <v>50</v>
      </c>
      <c r="D79" s="1"/>
      <c r="E79" s="1"/>
      <c r="F79" s="1"/>
      <c r="G79" s="1"/>
      <c r="H79" s="1"/>
      <c r="I79" s="1"/>
      <c r="J79" s="1"/>
      <c r="K79" s="1"/>
      <c r="L79" s="1"/>
      <c r="M79" s="1"/>
      <c r="N79" s="1"/>
      <c r="O79" s="1"/>
      <c r="P79" s="1"/>
    </row>
    <row r="80" spans="1:16" x14ac:dyDescent="0.3">
      <c r="A80" s="36"/>
      <c r="B80" s="1"/>
      <c r="C80" s="1"/>
      <c r="D80" s="1"/>
      <c r="E80" s="1"/>
      <c r="F80" s="1"/>
      <c r="G80" s="1"/>
      <c r="H80" s="1"/>
      <c r="I80" s="1"/>
      <c r="J80" s="1"/>
      <c r="K80" s="1"/>
      <c r="L80" s="1"/>
      <c r="M80" s="1"/>
      <c r="N80" s="1"/>
      <c r="O80" s="1"/>
      <c r="P80" s="1"/>
    </row>
    <row r="81" spans="1:16" x14ac:dyDescent="0.3">
      <c r="A81" s="36"/>
      <c r="B81" s="1"/>
      <c r="C81" s="377" t="s">
        <v>13</v>
      </c>
      <c r="D81" s="377"/>
      <c r="E81" s="377"/>
      <c r="F81" s="368" t="s">
        <v>270</v>
      </c>
      <c r="G81" s="369"/>
      <c r="H81" s="368" t="s">
        <v>271</v>
      </c>
      <c r="I81" s="369"/>
      <c r="J81" s="370" t="s">
        <v>272</v>
      </c>
      <c r="K81" s="369"/>
      <c r="L81" s="370" t="s">
        <v>273</v>
      </c>
      <c r="M81" s="369"/>
      <c r="N81" s="382" t="s">
        <v>269</v>
      </c>
      <c r="O81" s="382"/>
      <c r="P81" s="371" t="s">
        <v>24</v>
      </c>
    </row>
    <row r="82" spans="1:16" ht="15" thickBot="1" x14ac:dyDescent="0.35">
      <c r="A82" s="36"/>
      <c r="B82" s="1"/>
      <c r="C82" s="293"/>
      <c r="D82" s="293"/>
      <c r="E82" s="293"/>
      <c r="F82" s="16" t="s">
        <v>34</v>
      </c>
      <c r="G82" s="32" t="s">
        <v>44</v>
      </c>
      <c r="H82" s="22" t="s">
        <v>34</v>
      </c>
      <c r="I82" s="32" t="s">
        <v>44</v>
      </c>
      <c r="J82" s="22" t="s">
        <v>34</v>
      </c>
      <c r="K82" s="32" t="s">
        <v>44</v>
      </c>
      <c r="L82" s="22" t="s">
        <v>34</v>
      </c>
      <c r="M82" s="32" t="s">
        <v>44</v>
      </c>
      <c r="N82" s="25" t="s">
        <v>34</v>
      </c>
      <c r="O82" s="25" t="s">
        <v>44</v>
      </c>
      <c r="P82" s="378" t="s">
        <v>24</v>
      </c>
    </row>
    <row r="83" spans="1:16" ht="45" customHeight="1" thickTop="1" thickBot="1" x14ac:dyDescent="0.35">
      <c r="A83" s="36"/>
      <c r="B83" s="1"/>
      <c r="C83" s="291" t="s">
        <v>51</v>
      </c>
      <c r="D83" s="291"/>
      <c r="E83" s="292"/>
      <c r="F83" s="3">
        <v>0</v>
      </c>
      <c r="G83" s="3">
        <v>0</v>
      </c>
      <c r="H83" s="3">
        <v>0</v>
      </c>
      <c r="I83" s="3">
        <v>0</v>
      </c>
      <c r="J83" s="3">
        <v>0</v>
      </c>
      <c r="K83" s="3">
        <v>0</v>
      </c>
      <c r="L83" s="3">
        <v>0</v>
      </c>
      <c r="M83" s="3">
        <v>0</v>
      </c>
      <c r="N83" s="3">
        <f>H83+J83+L83</f>
        <v>0</v>
      </c>
      <c r="O83" s="3">
        <f>I83+K83+M83</f>
        <v>0</v>
      </c>
      <c r="P83" s="27">
        <v>1</v>
      </c>
    </row>
    <row r="84" spans="1:16" ht="15" thickTop="1" x14ac:dyDescent="0.3">
      <c r="A84" s="36"/>
      <c r="B84" s="1"/>
      <c r="C84" s="1"/>
      <c r="D84" s="1"/>
      <c r="E84" s="1"/>
      <c r="F84" s="1"/>
      <c r="G84" s="1"/>
      <c r="H84" s="1"/>
      <c r="I84" s="1"/>
      <c r="J84" s="1"/>
      <c r="K84" s="1"/>
      <c r="L84" s="1"/>
      <c r="M84" s="1"/>
      <c r="N84" s="1"/>
      <c r="O84" s="1"/>
      <c r="P84" s="1"/>
    </row>
    <row r="85" spans="1:16" ht="15.6" x14ac:dyDescent="0.3">
      <c r="A85" s="36">
        <v>9</v>
      </c>
      <c r="B85" s="24" t="s">
        <v>5</v>
      </c>
      <c r="C85" s="1"/>
      <c r="D85" s="1"/>
      <c r="E85" s="1"/>
      <c r="F85" s="1"/>
      <c r="G85" s="1"/>
      <c r="H85" s="1"/>
      <c r="I85" s="1"/>
      <c r="J85" s="1"/>
      <c r="K85" s="1"/>
      <c r="L85" s="1"/>
      <c r="M85" s="1"/>
      <c r="N85" s="1"/>
      <c r="O85" s="1"/>
      <c r="P85" s="1"/>
    </row>
    <row r="86" spans="1:16" x14ac:dyDescent="0.3">
      <c r="A86" s="36"/>
      <c r="B86" s="37" t="s">
        <v>11</v>
      </c>
      <c r="C86" s="40" t="s">
        <v>52</v>
      </c>
      <c r="D86" s="1"/>
      <c r="E86" s="1"/>
      <c r="F86" s="1"/>
      <c r="G86" s="1"/>
      <c r="H86" s="1"/>
      <c r="I86" s="1"/>
      <c r="J86" s="1"/>
      <c r="K86" s="1"/>
      <c r="L86" s="1"/>
      <c r="M86" s="1"/>
      <c r="N86" s="1"/>
      <c r="O86" s="1"/>
      <c r="P86" s="1"/>
    </row>
    <row r="87" spans="1:16" x14ac:dyDescent="0.3">
      <c r="A87" s="36"/>
      <c r="B87" s="37"/>
      <c r="C87" s="40" t="s">
        <v>53</v>
      </c>
      <c r="D87" s="1"/>
      <c r="E87" s="1"/>
      <c r="F87" s="1"/>
      <c r="G87" s="1"/>
      <c r="H87" s="1"/>
      <c r="I87" s="1"/>
      <c r="J87" s="1"/>
      <c r="K87" s="1"/>
      <c r="L87" s="1"/>
      <c r="M87" s="1"/>
      <c r="N87" s="1"/>
      <c r="O87" s="1"/>
      <c r="P87" s="1"/>
    </row>
    <row r="88" spans="1:16" x14ac:dyDescent="0.3">
      <c r="A88" s="36"/>
      <c r="B88" s="37" t="s">
        <v>12</v>
      </c>
      <c r="C88" s="40" t="s">
        <v>50</v>
      </c>
      <c r="D88" s="1"/>
      <c r="E88" s="1"/>
      <c r="F88" s="1"/>
      <c r="G88" s="1"/>
      <c r="H88" s="1"/>
      <c r="I88" s="1"/>
      <c r="J88" s="1"/>
      <c r="K88" s="1"/>
      <c r="L88" s="1"/>
      <c r="M88" s="1"/>
      <c r="N88" s="1"/>
      <c r="O88" s="1"/>
      <c r="P88" s="1"/>
    </row>
    <row r="89" spans="1:16" x14ac:dyDescent="0.3">
      <c r="A89" s="36"/>
      <c r="B89" s="1"/>
      <c r="C89" s="1"/>
      <c r="D89" s="1"/>
      <c r="E89" s="1"/>
      <c r="F89" s="1"/>
      <c r="G89" s="1"/>
      <c r="H89" s="1"/>
      <c r="I89" s="1"/>
      <c r="J89" s="1"/>
      <c r="K89" s="1"/>
      <c r="L89" s="1"/>
      <c r="M89" s="1"/>
      <c r="N89" s="1"/>
      <c r="O89" s="1"/>
      <c r="P89" s="1"/>
    </row>
    <row r="90" spans="1:16" x14ac:dyDescent="0.3">
      <c r="A90" s="36"/>
      <c r="B90" s="1"/>
      <c r="C90" s="377" t="s">
        <v>13</v>
      </c>
      <c r="D90" s="377"/>
      <c r="E90" s="377"/>
      <c r="F90" s="368" t="s">
        <v>270</v>
      </c>
      <c r="G90" s="369"/>
      <c r="H90" s="368" t="s">
        <v>271</v>
      </c>
      <c r="I90" s="369"/>
      <c r="J90" s="370" t="s">
        <v>272</v>
      </c>
      <c r="K90" s="369"/>
      <c r="L90" s="370" t="s">
        <v>273</v>
      </c>
      <c r="M90" s="369"/>
      <c r="N90" s="382" t="s">
        <v>269</v>
      </c>
      <c r="O90" s="382"/>
      <c r="P90" s="371" t="s">
        <v>24</v>
      </c>
    </row>
    <row r="91" spans="1:16" ht="15" thickBot="1" x14ac:dyDescent="0.35">
      <c r="A91" s="36"/>
      <c r="B91" s="1"/>
      <c r="C91" s="293"/>
      <c r="D91" s="293"/>
      <c r="E91" s="293"/>
      <c r="F91" s="16" t="s">
        <v>34</v>
      </c>
      <c r="G91" s="32" t="s">
        <v>44</v>
      </c>
      <c r="H91" s="22" t="s">
        <v>34</v>
      </c>
      <c r="I91" s="32" t="s">
        <v>44</v>
      </c>
      <c r="J91" s="22" t="s">
        <v>34</v>
      </c>
      <c r="K91" s="32" t="s">
        <v>44</v>
      </c>
      <c r="L91" s="22" t="s">
        <v>34</v>
      </c>
      <c r="M91" s="32" t="s">
        <v>44</v>
      </c>
      <c r="N91" s="25" t="s">
        <v>34</v>
      </c>
      <c r="O91" s="25" t="s">
        <v>44</v>
      </c>
      <c r="P91" s="378" t="s">
        <v>24</v>
      </c>
    </row>
    <row r="92" spans="1:16" ht="45" customHeight="1" thickTop="1" thickBot="1" x14ac:dyDescent="0.35">
      <c r="A92" s="36"/>
      <c r="B92" s="1"/>
      <c r="C92" s="291" t="s">
        <v>54</v>
      </c>
      <c r="D92" s="291"/>
      <c r="E92" s="292"/>
      <c r="F92" s="3">
        <v>22</v>
      </c>
      <c r="G92" s="3">
        <v>22</v>
      </c>
      <c r="H92" s="60">
        <v>12</v>
      </c>
      <c r="I92" s="60">
        <v>12</v>
      </c>
      <c r="J92" s="60">
        <v>12</v>
      </c>
      <c r="K92" s="60">
        <v>12</v>
      </c>
      <c r="L92" s="60">
        <v>12</v>
      </c>
      <c r="M92" s="60">
        <v>12</v>
      </c>
      <c r="N92" s="3">
        <f>H92+J92+L92</f>
        <v>36</v>
      </c>
      <c r="O92" s="3">
        <f>I92+K92+M92</f>
        <v>36</v>
      </c>
      <c r="P92" s="27">
        <f>O92/N92</f>
        <v>1</v>
      </c>
    </row>
    <row r="93" spans="1:16" ht="15" thickTop="1" x14ac:dyDescent="0.3">
      <c r="A93" s="36"/>
      <c r="B93" s="1"/>
      <c r="C93" s="1"/>
      <c r="D93" s="1"/>
      <c r="E93" s="1"/>
      <c r="F93" s="1"/>
      <c r="G93" s="1"/>
      <c r="H93" s="1"/>
      <c r="I93" s="1"/>
      <c r="J93" s="1"/>
      <c r="K93" s="1"/>
      <c r="L93" s="1"/>
      <c r="M93" s="1"/>
      <c r="N93" s="1"/>
      <c r="O93" s="1"/>
      <c r="P93" s="1"/>
    </row>
    <row r="94" spans="1:16" x14ac:dyDescent="0.3">
      <c r="A94" s="36"/>
      <c r="B94" s="1"/>
      <c r="C94" s="377" t="s">
        <v>13</v>
      </c>
      <c r="D94" s="377"/>
      <c r="E94" s="377"/>
      <c r="F94" s="368" t="s">
        <v>270</v>
      </c>
      <c r="G94" s="369"/>
      <c r="H94" s="368" t="s">
        <v>271</v>
      </c>
      <c r="I94" s="369"/>
      <c r="J94" s="370" t="s">
        <v>272</v>
      </c>
      <c r="K94" s="369"/>
      <c r="L94" s="370" t="s">
        <v>273</v>
      </c>
      <c r="M94" s="369"/>
      <c r="N94" s="382" t="s">
        <v>269</v>
      </c>
      <c r="O94" s="382"/>
      <c r="P94" s="371" t="s">
        <v>24</v>
      </c>
    </row>
    <row r="95" spans="1:16" ht="15" thickBot="1" x14ac:dyDescent="0.35">
      <c r="A95" s="36"/>
      <c r="B95" s="1"/>
      <c r="C95" s="293"/>
      <c r="D95" s="293"/>
      <c r="E95" s="293"/>
      <c r="F95" s="16" t="s">
        <v>22</v>
      </c>
      <c r="G95" s="32" t="s">
        <v>44</v>
      </c>
      <c r="H95" s="22" t="s">
        <v>22</v>
      </c>
      <c r="I95" s="32" t="s">
        <v>44</v>
      </c>
      <c r="J95" s="22" t="s">
        <v>22</v>
      </c>
      <c r="K95" s="32" t="s">
        <v>44</v>
      </c>
      <c r="L95" s="22" t="s">
        <v>22</v>
      </c>
      <c r="M95" s="32" t="s">
        <v>44</v>
      </c>
      <c r="N95" s="25" t="s">
        <v>34</v>
      </c>
      <c r="O95" s="25" t="s">
        <v>44</v>
      </c>
      <c r="P95" s="378" t="s">
        <v>24</v>
      </c>
    </row>
    <row r="96" spans="1:16" ht="32.1" customHeight="1" thickTop="1" thickBot="1" x14ac:dyDescent="0.35">
      <c r="A96" s="36"/>
      <c r="B96" s="1"/>
      <c r="C96" s="291" t="s">
        <v>55</v>
      </c>
      <c r="D96" s="291"/>
      <c r="E96" s="292"/>
      <c r="F96" s="60">
        <v>0</v>
      </c>
      <c r="G96" s="60">
        <v>0</v>
      </c>
      <c r="H96" s="60">
        <v>1</v>
      </c>
      <c r="I96" s="60">
        <v>1</v>
      </c>
      <c r="J96" s="60">
        <v>0</v>
      </c>
      <c r="K96" s="60">
        <v>0</v>
      </c>
      <c r="L96" s="60">
        <v>0</v>
      </c>
      <c r="M96" s="60">
        <v>0</v>
      </c>
      <c r="N96" s="3">
        <v>1</v>
      </c>
      <c r="O96" s="3">
        <v>1</v>
      </c>
      <c r="P96" s="27">
        <v>1</v>
      </c>
    </row>
    <row r="97" spans="1:16" ht="15" thickTop="1" x14ac:dyDescent="0.3">
      <c r="A97" s="36"/>
      <c r="B97" s="1"/>
      <c r="C97" s="1"/>
      <c r="D97" s="1"/>
      <c r="E97" s="1"/>
      <c r="F97" s="1"/>
      <c r="G97" s="1"/>
      <c r="H97" s="1"/>
      <c r="I97" s="1"/>
      <c r="J97" s="1"/>
      <c r="K97" s="1"/>
      <c r="L97" s="1"/>
      <c r="M97" s="1"/>
      <c r="N97" s="1"/>
      <c r="O97" s="1"/>
      <c r="P97" s="1"/>
    </row>
    <row r="98" spans="1:16" ht="15" thickBot="1" x14ac:dyDescent="0.35">
      <c r="A98" s="36"/>
      <c r="B98" s="1"/>
      <c r="C98" s="350" t="s">
        <v>13</v>
      </c>
      <c r="D98" s="350"/>
      <c r="E98" s="350"/>
      <c r="F98" s="16" t="s">
        <v>34</v>
      </c>
      <c r="G98" s="16" t="s">
        <v>44</v>
      </c>
      <c r="H98" s="16" t="s">
        <v>24</v>
      </c>
      <c r="I98" s="1"/>
      <c r="J98" s="1"/>
      <c r="K98" s="1"/>
      <c r="L98" s="1"/>
      <c r="M98" s="1"/>
      <c r="N98" s="1"/>
      <c r="O98" s="1"/>
      <c r="P98" s="1"/>
    </row>
    <row r="99" spans="1:16" ht="32.1" customHeight="1" thickTop="1" thickBot="1" x14ac:dyDescent="0.35">
      <c r="A99" s="36"/>
      <c r="B99" s="1"/>
      <c r="C99" s="291" t="s">
        <v>56</v>
      </c>
      <c r="D99" s="291"/>
      <c r="E99" s="292"/>
      <c r="F99" s="3" t="s">
        <v>57</v>
      </c>
      <c r="G99" s="3" t="s">
        <v>58</v>
      </c>
      <c r="H99" s="5">
        <v>1.6</v>
      </c>
      <c r="I99" s="1"/>
      <c r="J99" s="1"/>
      <c r="K99" s="1"/>
      <c r="L99" s="1"/>
      <c r="M99" s="1"/>
      <c r="N99" s="1"/>
      <c r="O99" s="1"/>
      <c r="P99" s="1"/>
    </row>
    <row r="100" spans="1:16" ht="15" thickTop="1" x14ac:dyDescent="0.3">
      <c r="A100" s="36"/>
      <c r="B100" s="1"/>
      <c r="C100" s="1"/>
      <c r="D100" s="1"/>
      <c r="E100" s="1"/>
      <c r="F100" s="1"/>
      <c r="G100" s="1"/>
      <c r="H100" s="1"/>
      <c r="I100" s="1"/>
      <c r="J100" s="1"/>
      <c r="K100" s="1"/>
      <c r="L100" s="1"/>
      <c r="M100" s="1"/>
      <c r="N100" s="1"/>
      <c r="O100" s="1"/>
      <c r="P100" s="1"/>
    </row>
    <row r="101" spans="1:16" x14ac:dyDescent="0.3">
      <c r="A101" s="36"/>
      <c r="B101" s="1"/>
      <c r="C101" s="377" t="s">
        <v>13</v>
      </c>
      <c r="D101" s="377"/>
      <c r="E101" s="377"/>
      <c r="F101" s="368" t="s">
        <v>270</v>
      </c>
      <c r="G101" s="369"/>
      <c r="H101" s="368" t="s">
        <v>271</v>
      </c>
      <c r="I101" s="369"/>
      <c r="J101" s="370" t="s">
        <v>272</v>
      </c>
      <c r="K101" s="369"/>
      <c r="L101" s="370" t="s">
        <v>273</v>
      </c>
      <c r="M101" s="369"/>
      <c r="N101" s="382" t="s">
        <v>269</v>
      </c>
      <c r="O101" s="382"/>
      <c r="P101" s="371" t="s">
        <v>24</v>
      </c>
    </row>
    <row r="102" spans="1:16" ht="15" thickBot="1" x14ac:dyDescent="0.35">
      <c r="A102" s="36"/>
      <c r="B102" s="1"/>
      <c r="C102" s="293"/>
      <c r="D102" s="293"/>
      <c r="E102" s="293"/>
      <c r="F102" s="16" t="s">
        <v>22</v>
      </c>
      <c r="G102" s="32" t="s">
        <v>44</v>
      </c>
      <c r="H102" s="22" t="s">
        <v>22</v>
      </c>
      <c r="I102" s="32" t="s">
        <v>44</v>
      </c>
      <c r="J102" s="22" t="s">
        <v>22</v>
      </c>
      <c r="K102" s="32" t="s">
        <v>44</v>
      </c>
      <c r="L102" s="22" t="s">
        <v>22</v>
      </c>
      <c r="M102" s="32" t="s">
        <v>44</v>
      </c>
      <c r="N102" s="25" t="s">
        <v>34</v>
      </c>
      <c r="O102" s="25" t="s">
        <v>44</v>
      </c>
      <c r="P102" s="378" t="s">
        <v>24</v>
      </c>
    </row>
    <row r="103" spans="1:16" ht="32.1" customHeight="1" thickTop="1" thickBot="1" x14ac:dyDescent="0.35">
      <c r="A103" s="36"/>
      <c r="B103" s="1"/>
      <c r="C103" s="291" t="s">
        <v>59</v>
      </c>
      <c r="D103" s="291"/>
      <c r="E103" s="292"/>
      <c r="F103" s="65">
        <v>0</v>
      </c>
      <c r="G103" s="65">
        <v>0</v>
      </c>
      <c r="H103" s="65">
        <v>0</v>
      </c>
      <c r="I103" s="65">
        <v>0</v>
      </c>
      <c r="J103" s="65">
        <v>0</v>
      </c>
      <c r="K103" s="65">
        <v>0</v>
      </c>
      <c r="L103" s="65">
        <v>0</v>
      </c>
      <c r="M103" s="65">
        <v>0</v>
      </c>
      <c r="N103" s="4">
        <v>0</v>
      </c>
      <c r="O103" s="4">
        <v>0</v>
      </c>
      <c r="P103" s="27">
        <v>0</v>
      </c>
    </row>
    <row r="104" spans="1:16" ht="15" thickTop="1" x14ac:dyDescent="0.3">
      <c r="A104" s="36"/>
      <c r="B104" s="1"/>
      <c r="C104" s="1"/>
      <c r="D104" s="1"/>
      <c r="E104" s="1"/>
      <c r="F104" s="1"/>
      <c r="G104" s="1"/>
      <c r="H104" s="1"/>
      <c r="I104" s="1"/>
      <c r="J104" s="1"/>
      <c r="K104" s="1"/>
      <c r="L104" s="1"/>
      <c r="M104" s="1"/>
      <c r="N104" s="1"/>
      <c r="O104" s="1"/>
      <c r="P104" s="1"/>
    </row>
    <row r="105" spans="1:16" ht="15.6" x14ac:dyDescent="0.3">
      <c r="A105" s="36">
        <v>10</v>
      </c>
      <c r="B105" s="24" t="s">
        <v>60</v>
      </c>
      <c r="C105" s="1"/>
      <c r="D105" s="1"/>
      <c r="E105" s="1"/>
      <c r="F105" s="1"/>
      <c r="G105" s="1"/>
      <c r="H105" s="1"/>
      <c r="I105" s="1"/>
      <c r="J105" s="1"/>
      <c r="K105" s="1"/>
      <c r="L105" s="1"/>
      <c r="M105" s="1"/>
      <c r="N105" s="1"/>
      <c r="O105" s="1"/>
      <c r="P105" s="1"/>
    </row>
    <row r="106" spans="1:16" x14ac:dyDescent="0.3">
      <c r="A106" s="36"/>
      <c r="B106" s="37" t="s">
        <v>11</v>
      </c>
      <c r="C106" s="40" t="s">
        <v>61</v>
      </c>
      <c r="D106" s="1"/>
      <c r="E106" s="1"/>
      <c r="F106" s="1"/>
      <c r="G106" s="1"/>
      <c r="H106" s="1"/>
      <c r="I106" s="1"/>
      <c r="J106" s="1"/>
      <c r="K106" s="1"/>
      <c r="L106" s="1"/>
      <c r="M106" s="1"/>
      <c r="N106" s="1"/>
      <c r="O106" s="1"/>
      <c r="P106" s="1"/>
    </row>
    <row r="107" spans="1:16" x14ac:dyDescent="0.3">
      <c r="A107" s="36"/>
      <c r="B107" s="37" t="s">
        <v>12</v>
      </c>
      <c r="C107" s="40" t="s">
        <v>62</v>
      </c>
      <c r="D107" s="1"/>
      <c r="E107" s="1"/>
      <c r="F107" s="1"/>
      <c r="G107" s="1"/>
      <c r="H107" s="1"/>
      <c r="I107" s="1"/>
      <c r="J107" s="1"/>
      <c r="K107" s="1"/>
      <c r="L107" s="1"/>
      <c r="M107" s="1"/>
      <c r="N107" s="1"/>
      <c r="O107" s="1"/>
      <c r="P107" s="1"/>
    </row>
    <row r="108" spans="1:16" x14ac:dyDescent="0.3">
      <c r="A108" s="36"/>
      <c r="B108" s="1"/>
      <c r="C108" s="1"/>
      <c r="D108" s="1"/>
      <c r="E108" s="1"/>
      <c r="F108" s="1"/>
      <c r="G108" s="1"/>
      <c r="H108" s="1"/>
      <c r="I108" s="1"/>
      <c r="J108" s="1"/>
      <c r="K108" s="1"/>
      <c r="L108" s="1"/>
      <c r="M108" s="1"/>
      <c r="N108" s="1"/>
      <c r="O108" s="1"/>
      <c r="P108" s="1"/>
    </row>
    <row r="109" spans="1:16" x14ac:dyDescent="0.3">
      <c r="A109" s="36"/>
      <c r="B109" s="1"/>
      <c r="C109" s="377" t="s">
        <v>13</v>
      </c>
      <c r="D109" s="377"/>
      <c r="E109" s="377"/>
      <c r="F109" s="368" t="s">
        <v>270</v>
      </c>
      <c r="G109" s="369"/>
      <c r="H109" s="368" t="s">
        <v>271</v>
      </c>
      <c r="I109" s="369"/>
      <c r="J109" s="370" t="s">
        <v>272</v>
      </c>
      <c r="K109" s="369"/>
      <c r="L109" s="370" t="s">
        <v>273</v>
      </c>
      <c r="M109" s="369"/>
      <c r="N109" s="382" t="s">
        <v>269</v>
      </c>
      <c r="O109" s="382"/>
      <c r="P109" s="371" t="s">
        <v>24</v>
      </c>
    </row>
    <row r="110" spans="1:16" ht="28.8" thickBot="1" x14ac:dyDescent="0.35">
      <c r="A110" s="36"/>
      <c r="B110" s="1"/>
      <c r="C110" s="293"/>
      <c r="D110" s="293"/>
      <c r="E110" s="293"/>
      <c r="F110" s="10" t="s">
        <v>64</v>
      </c>
      <c r="G110" s="32" t="s">
        <v>65</v>
      </c>
      <c r="H110" s="10" t="s">
        <v>64</v>
      </c>
      <c r="I110" s="32" t="s">
        <v>65</v>
      </c>
      <c r="J110" s="10" t="s">
        <v>64</v>
      </c>
      <c r="K110" s="32" t="s">
        <v>65</v>
      </c>
      <c r="L110" s="10" t="s">
        <v>64</v>
      </c>
      <c r="M110" s="10" t="s">
        <v>65</v>
      </c>
      <c r="N110" s="35" t="s">
        <v>64</v>
      </c>
      <c r="O110" s="35" t="s">
        <v>65</v>
      </c>
      <c r="P110" s="378" t="s">
        <v>24</v>
      </c>
    </row>
    <row r="111" spans="1:16" ht="32.1" customHeight="1" thickTop="1" thickBot="1" x14ac:dyDescent="0.35">
      <c r="A111" s="36"/>
      <c r="B111" s="1"/>
      <c r="C111" s="291" t="s">
        <v>63</v>
      </c>
      <c r="D111" s="291"/>
      <c r="E111" s="292"/>
      <c r="F111" s="9">
        <v>9460</v>
      </c>
      <c r="G111" s="9">
        <v>9153</v>
      </c>
      <c r="H111" s="9">
        <v>8203</v>
      </c>
      <c r="I111" s="9">
        <v>7921</v>
      </c>
      <c r="J111" s="9">
        <v>11321</v>
      </c>
      <c r="K111" s="9">
        <v>10632</v>
      </c>
      <c r="L111" s="9">
        <v>13725</v>
      </c>
      <c r="M111" s="9">
        <v>11988</v>
      </c>
      <c r="N111" s="9">
        <f>F111+H111+J111+L111</f>
        <v>42709</v>
      </c>
      <c r="O111" s="9">
        <f>G111+I111+K111+M111</f>
        <v>39694</v>
      </c>
      <c r="P111" s="27">
        <f>O111/N111</f>
        <v>0.92940598000421459</v>
      </c>
    </row>
    <row r="112" spans="1:16" ht="15" thickTop="1" x14ac:dyDescent="0.3">
      <c r="A112" s="36"/>
      <c r="B112" s="1"/>
      <c r="C112" s="1"/>
      <c r="D112" s="1"/>
      <c r="E112" s="1"/>
      <c r="F112" s="1"/>
      <c r="G112" s="1"/>
      <c r="H112" s="1"/>
      <c r="I112" s="1"/>
      <c r="J112" s="1"/>
      <c r="K112" s="1"/>
      <c r="L112" s="1"/>
      <c r="M112" s="1"/>
      <c r="N112" s="1"/>
      <c r="O112" s="1"/>
      <c r="P112" s="1"/>
    </row>
    <row r="113" spans="1:16" ht="15.6" x14ac:dyDescent="0.3">
      <c r="A113" s="36">
        <v>11</v>
      </c>
      <c r="B113" s="24" t="s">
        <v>6</v>
      </c>
      <c r="C113" s="1"/>
      <c r="D113" s="1"/>
      <c r="E113" s="1"/>
      <c r="F113" s="1"/>
      <c r="G113" s="1"/>
      <c r="H113" s="1"/>
      <c r="I113" s="1"/>
      <c r="J113" s="1"/>
      <c r="K113" s="1"/>
      <c r="L113" s="1"/>
      <c r="M113" s="1"/>
      <c r="N113" s="1"/>
      <c r="O113" s="1"/>
      <c r="P113" s="1"/>
    </row>
    <row r="114" spans="1:16" x14ac:dyDescent="0.3">
      <c r="A114" s="36"/>
      <c r="B114" s="37" t="s">
        <v>11</v>
      </c>
      <c r="C114" s="42">
        <v>1250</v>
      </c>
      <c r="D114" s="1"/>
      <c r="E114" s="1"/>
      <c r="F114" s="1"/>
      <c r="G114" s="1"/>
      <c r="H114" s="1"/>
      <c r="I114" s="1"/>
      <c r="J114" s="1"/>
      <c r="K114" s="1"/>
      <c r="L114" s="1"/>
      <c r="M114" s="1"/>
      <c r="N114" s="1"/>
      <c r="O114" s="1"/>
      <c r="P114" s="1"/>
    </row>
    <row r="115" spans="1:16" x14ac:dyDescent="0.3">
      <c r="A115" s="36"/>
      <c r="B115" s="37" t="s">
        <v>12</v>
      </c>
      <c r="C115" s="384" t="s">
        <v>66</v>
      </c>
      <c r="D115" s="384"/>
      <c r="E115" s="384"/>
      <c r="F115" s="384"/>
      <c r="G115" s="384"/>
      <c r="H115" s="384"/>
      <c r="I115" s="384"/>
      <c r="J115" s="384"/>
      <c r="K115" s="384"/>
      <c r="L115" s="1"/>
      <c r="M115" s="1"/>
      <c r="N115" s="1"/>
      <c r="O115" s="1"/>
      <c r="P115" s="1"/>
    </row>
    <row r="116" spans="1:16" x14ac:dyDescent="0.3">
      <c r="A116" s="36"/>
      <c r="B116" s="1"/>
      <c r="C116" s="384"/>
      <c r="D116" s="384"/>
      <c r="E116" s="384"/>
      <c r="F116" s="384"/>
      <c r="G116" s="384"/>
      <c r="H116" s="384"/>
      <c r="I116" s="384"/>
      <c r="J116" s="384"/>
      <c r="K116" s="384"/>
      <c r="L116" s="1"/>
      <c r="M116" s="1"/>
      <c r="N116" s="1"/>
      <c r="O116" s="1"/>
      <c r="P116" s="1"/>
    </row>
    <row r="117" spans="1:16" x14ac:dyDescent="0.3">
      <c r="A117" s="36"/>
      <c r="B117" s="1"/>
      <c r="C117" s="384"/>
      <c r="D117" s="384"/>
      <c r="E117" s="384"/>
      <c r="F117" s="384"/>
      <c r="G117" s="384"/>
      <c r="H117" s="384"/>
      <c r="I117" s="384"/>
      <c r="J117" s="384"/>
      <c r="K117" s="384"/>
      <c r="L117" s="1"/>
      <c r="M117" s="1"/>
      <c r="N117" s="1"/>
      <c r="O117" s="1"/>
      <c r="P117" s="1"/>
    </row>
    <row r="118" spans="1:16" x14ac:dyDescent="0.3">
      <c r="A118" s="36"/>
      <c r="B118" s="1"/>
      <c r="C118" s="43"/>
      <c r="D118" s="43"/>
      <c r="E118" s="43"/>
      <c r="F118" s="43"/>
      <c r="G118" s="43"/>
      <c r="H118" s="43"/>
      <c r="I118" s="43"/>
      <c r="J118" s="43"/>
      <c r="K118" s="43"/>
      <c r="L118" s="1"/>
      <c r="M118" s="1"/>
      <c r="N118" s="1"/>
      <c r="O118" s="1"/>
      <c r="P118" s="1"/>
    </row>
    <row r="119" spans="1:16" x14ac:dyDescent="0.3">
      <c r="A119" s="36"/>
      <c r="B119" s="1"/>
      <c r="C119" s="377" t="s">
        <v>13</v>
      </c>
      <c r="D119" s="377"/>
      <c r="E119" s="377"/>
      <c r="F119" s="368" t="s">
        <v>270</v>
      </c>
      <c r="G119" s="369"/>
      <c r="H119" s="368" t="s">
        <v>271</v>
      </c>
      <c r="I119" s="369"/>
      <c r="J119" s="370" t="s">
        <v>272</v>
      </c>
      <c r="K119" s="369"/>
      <c r="L119" s="370" t="s">
        <v>273</v>
      </c>
      <c r="M119" s="369"/>
      <c r="N119" s="382" t="s">
        <v>269</v>
      </c>
      <c r="O119" s="382"/>
      <c r="P119" s="371" t="s">
        <v>24</v>
      </c>
    </row>
    <row r="120" spans="1:16" ht="15" thickBot="1" x14ac:dyDescent="0.35">
      <c r="A120" s="36"/>
      <c r="B120" s="1"/>
      <c r="C120" s="293"/>
      <c r="D120" s="293"/>
      <c r="E120" s="293"/>
      <c r="F120" s="23" t="s">
        <v>34</v>
      </c>
      <c r="G120" s="32" t="s">
        <v>44</v>
      </c>
      <c r="H120" s="23" t="s">
        <v>34</v>
      </c>
      <c r="I120" s="32" t="s">
        <v>44</v>
      </c>
      <c r="J120" s="23" t="s">
        <v>34</v>
      </c>
      <c r="K120" s="32" t="s">
        <v>44</v>
      </c>
      <c r="L120" s="23" t="s">
        <v>34</v>
      </c>
      <c r="M120" s="23" t="s">
        <v>44</v>
      </c>
      <c r="N120" s="35" t="s">
        <v>34</v>
      </c>
      <c r="O120" s="35" t="s">
        <v>44</v>
      </c>
      <c r="P120" s="378" t="s">
        <v>24</v>
      </c>
    </row>
    <row r="121" spans="1:16" ht="32.1" customHeight="1" thickTop="1" thickBot="1" x14ac:dyDescent="0.35">
      <c r="A121" s="36"/>
      <c r="B121" s="1"/>
      <c r="C121" s="291" t="s">
        <v>67</v>
      </c>
      <c r="D121" s="291"/>
      <c r="E121" s="292"/>
      <c r="F121" s="9">
        <v>1250</v>
      </c>
      <c r="G121" s="9">
        <v>1264</v>
      </c>
      <c r="H121" s="9">
        <v>1250</v>
      </c>
      <c r="I121" s="9">
        <v>2579</v>
      </c>
      <c r="J121" s="9">
        <v>1250</v>
      </c>
      <c r="K121" s="9">
        <v>2339</v>
      </c>
      <c r="L121" s="9">
        <v>1250</v>
      </c>
      <c r="M121" s="9">
        <v>1358</v>
      </c>
      <c r="N121" s="9">
        <f>F121+H121+J121+L121</f>
        <v>5000</v>
      </c>
      <c r="O121" s="9">
        <f>G121+I121+K121+M121</f>
        <v>7540</v>
      </c>
      <c r="P121" s="27">
        <f>O121/N121</f>
        <v>1.508</v>
      </c>
    </row>
    <row r="122" spans="1:16" ht="15" thickTop="1" x14ac:dyDescent="0.3">
      <c r="A122" s="36"/>
      <c r="B122" s="1"/>
      <c r="C122" s="1"/>
      <c r="D122" s="1"/>
      <c r="E122" s="1"/>
      <c r="F122" s="1"/>
      <c r="G122" s="1"/>
      <c r="H122" s="1"/>
      <c r="I122" s="1"/>
      <c r="J122" s="1"/>
      <c r="K122" s="1"/>
      <c r="L122" s="1"/>
      <c r="M122" s="1"/>
      <c r="N122" s="1"/>
      <c r="O122" s="1"/>
      <c r="P122" s="1"/>
    </row>
    <row r="123" spans="1:16" ht="15.6" x14ac:dyDescent="0.3">
      <c r="A123" s="36">
        <v>12</v>
      </c>
      <c r="B123" s="24" t="s">
        <v>68</v>
      </c>
      <c r="C123" s="1"/>
      <c r="D123" s="1"/>
      <c r="E123" s="1"/>
      <c r="F123" s="1"/>
      <c r="G123" s="1"/>
      <c r="H123" s="1"/>
      <c r="I123" s="1"/>
      <c r="J123" s="1"/>
      <c r="K123" s="1"/>
      <c r="L123" s="1"/>
      <c r="M123" s="1"/>
      <c r="N123" s="1"/>
      <c r="O123" s="1"/>
      <c r="P123" s="1"/>
    </row>
    <row r="124" spans="1:16" x14ac:dyDescent="0.3">
      <c r="A124" s="36"/>
      <c r="B124" s="37" t="s">
        <v>11</v>
      </c>
      <c r="C124" s="40">
        <v>1</v>
      </c>
      <c r="D124" s="1"/>
      <c r="E124" s="1"/>
      <c r="F124" s="1"/>
      <c r="G124" s="1"/>
      <c r="H124" s="1"/>
      <c r="I124" s="1"/>
      <c r="J124" s="1"/>
      <c r="K124" s="1"/>
      <c r="L124" s="1"/>
      <c r="M124" s="1"/>
      <c r="N124" s="1"/>
      <c r="O124" s="1"/>
      <c r="P124" s="1"/>
    </row>
    <row r="125" spans="1:16" ht="15" customHeight="1" x14ac:dyDescent="0.3">
      <c r="A125" s="36"/>
      <c r="B125" s="37" t="s">
        <v>12</v>
      </c>
      <c r="C125" s="384" t="s">
        <v>69</v>
      </c>
      <c r="D125" s="384"/>
      <c r="E125" s="384"/>
      <c r="F125" s="384"/>
      <c r="G125" s="384"/>
      <c r="H125" s="384"/>
      <c r="I125" s="384"/>
      <c r="J125" s="384"/>
      <c r="K125" s="384"/>
      <c r="L125" s="1"/>
      <c r="M125" s="1"/>
      <c r="N125" s="1"/>
      <c r="O125" s="1"/>
      <c r="P125" s="1"/>
    </row>
    <row r="126" spans="1:16" x14ac:dyDescent="0.3">
      <c r="A126" s="36"/>
      <c r="B126" s="1"/>
      <c r="C126" s="384"/>
      <c r="D126" s="384"/>
      <c r="E126" s="384"/>
      <c r="F126" s="384"/>
      <c r="G126" s="384"/>
      <c r="H126" s="384"/>
      <c r="I126" s="384"/>
      <c r="J126" s="384"/>
      <c r="K126" s="384"/>
      <c r="L126" s="1"/>
      <c r="M126" s="1"/>
      <c r="N126" s="1"/>
      <c r="O126" s="1"/>
      <c r="P126" s="1"/>
    </row>
    <row r="127" spans="1:16" x14ac:dyDescent="0.3">
      <c r="A127" s="36"/>
      <c r="B127" s="1"/>
      <c r="C127" s="44"/>
      <c r="D127" s="44"/>
      <c r="E127" s="44"/>
      <c r="F127" s="44"/>
      <c r="G127" s="44"/>
      <c r="H127" s="44"/>
      <c r="I127" s="44"/>
      <c r="J127" s="44"/>
      <c r="K127" s="44"/>
      <c r="L127" s="1"/>
      <c r="M127" s="1"/>
      <c r="N127" s="1"/>
      <c r="O127" s="1"/>
      <c r="P127" s="1"/>
    </row>
    <row r="128" spans="1:16" ht="15" customHeight="1" x14ac:dyDescent="0.3">
      <c r="A128" s="36"/>
      <c r="B128" s="1"/>
      <c r="C128" s="377" t="s">
        <v>13</v>
      </c>
      <c r="D128" s="377"/>
      <c r="E128" s="377"/>
      <c r="F128" s="368" t="s">
        <v>270</v>
      </c>
      <c r="G128" s="369"/>
      <c r="H128" s="368" t="s">
        <v>271</v>
      </c>
      <c r="I128" s="369"/>
      <c r="J128" s="370" t="s">
        <v>272</v>
      </c>
      <c r="K128" s="369"/>
      <c r="L128" s="370" t="s">
        <v>273</v>
      </c>
      <c r="M128" s="369"/>
      <c r="N128" s="372" t="s">
        <v>269</v>
      </c>
      <c r="O128" s="372"/>
      <c r="P128" s="371" t="s">
        <v>24</v>
      </c>
    </row>
    <row r="129" spans="1:16" ht="28.2" thickBot="1" x14ac:dyDescent="0.35">
      <c r="A129" s="36"/>
      <c r="B129" s="1"/>
      <c r="C129" s="293"/>
      <c r="D129" s="293"/>
      <c r="E129" s="293"/>
      <c r="F129" s="10" t="s">
        <v>64</v>
      </c>
      <c r="G129" s="32" t="s">
        <v>71</v>
      </c>
      <c r="H129" s="10" t="s">
        <v>64</v>
      </c>
      <c r="I129" s="32" t="s">
        <v>71</v>
      </c>
      <c r="J129" s="10" t="s">
        <v>64</v>
      </c>
      <c r="K129" s="32" t="s">
        <v>71</v>
      </c>
      <c r="L129" s="10" t="s">
        <v>64</v>
      </c>
      <c r="M129" s="32" t="s">
        <v>71</v>
      </c>
      <c r="N129" s="33" t="s">
        <v>64</v>
      </c>
      <c r="O129" s="33" t="s">
        <v>71</v>
      </c>
      <c r="P129" s="378" t="s">
        <v>24</v>
      </c>
    </row>
    <row r="130" spans="1:16" ht="32.1" customHeight="1" thickTop="1" thickBot="1" x14ac:dyDescent="0.35">
      <c r="A130" s="36"/>
      <c r="B130" s="1"/>
      <c r="C130" s="291" t="s">
        <v>70</v>
      </c>
      <c r="D130" s="291"/>
      <c r="E130" s="292"/>
      <c r="F130" s="9">
        <v>1582</v>
      </c>
      <c r="G130" s="9">
        <v>1561</v>
      </c>
      <c r="H130" s="9">
        <v>2518</v>
      </c>
      <c r="I130" s="9">
        <v>2503</v>
      </c>
      <c r="J130" s="9">
        <v>1067</v>
      </c>
      <c r="K130" s="9">
        <v>1065</v>
      </c>
      <c r="L130" s="9">
        <v>1174</v>
      </c>
      <c r="M130" s="9">
        <v>1174</v>
      </c>
      <c r="N130" s="9">
        <f>F130+H130+J130+L130</f>
        <v>6341</v>
      </c>
      <c r="O130" s="9">
        <f>G130+I130+K130+M130</f>
        <v>6303</v>
      </c>
      <c r="P130" s="27">
        <f>O130/N130</f>
        <v>0.99400725437628135</v>
      </c>
    </row>
    <row r="131" spans="1:16" ht="15" thickTop="1" x14ac:dyDescent="0.3">
      <c r="A131" s="36"/>
      <c r="B131" s="1"/>
      <c r="C131" s="1"/>
      <c r="D131" s="1"/>
      <c r="E131" s="1"/>
      <c r="F131" s="1"/>
      <c r="G131" s="1"/>
      <c r="H131" s="1"/>
      <c r="I131" s="1"/>
      <c r="J131" s="1"/>
      <c r="K131" s="1"/>
      <c r="L131" s="1"/>
      <c r="M131" s="1"/>
      <c r="N131" s="1"/>
      <c r="O131" s="1"/>
      <c r="P131" s="1"/>
    </row>
    <row r="132" spans="1:16" ht="15.6" x14ac:dyDescent="0.3">
      <c r="A132" s="36">
        <v>13</v>
      </c>
      <c r="B132" s="24" t="s">
        <v>72</v>
      </c>
      <c r="C132" s="1"/>
      <c r="D132" s="1"/>
      <c r="E132" s="1"/>
      <c r="F132" s="1"/>
      <c r="G132" s="1"/>
      <c r="H132" s="1"/>
      <c r="I132" s="1"/>
      <c r="J132" s="1"/>
      <c r="K132" s="1"/>
      <c r="L132" s="1"/>
      <c r="M132" s="1"/>
      <c r="N132" s="1"/>
      <c r="O132" s="1"/>
      <c r="P132" s="1"/>
    </row>
    <row r="133" spans="1:16" x14ac:dyDescent="0.3">
      <c r="A133" s="36"/>
      <c r="B133" s="37" t="s">
        <v>11</v>
      </c>
      <c r="C133" s="40" t="s">
        <v>73</v>
      </c>
      <c r="D133" s="1"/>
      <c r="E133" s="1"/>
      <c r="F133" s="1"/>
      <c r="G133" s="1"/>
      <c r="H133" s="1"/>
      <c r="I133" s="1"/>
      <c r="J133" s="1"/>
      <c r="K133" s="1"/>
      <c r="L133" s="1"/>
      <c r="M133" s="1"/>
      <c r="N133" s="1"/>
      <c r="O133" s="1"/>
      <c r="P133" s="1"/>
    </row>
    <row r="134" spans="1:16" x14ac:dyDescent="0.3">
      <c r="A134" s="36"/>
      <c r="B134" s="37" t="s">
        <v>12</v>
      </c>
      <c r="C134" s="40" t="s">
        <v>74</v>
      </c>
      <c r="D134" s="1"/>
      <c r="E134" s="1"/>
      <c r="F134" s="1"/>
      <c r="G134" s="1"/>
      <c r="H134" s="1"/>
      <c r="I134" s="1"/>
      <c r="J134" s="1"/>
      <c r="K134" s="1"/>
      <c r="L134" s="1"/>
      <c r="M134" s="1"/>
      <c r="N134" s="1"/>
      <c r="O134" s="1"/>
      <c r="P134" s="1"/>
    </row>
    <row r="135" spans="1:16" x14ac:dyDescent="0.3">
      <c r="A135" s="36"/>
      <c r="B135" s="1"/>
      <c r="C135" s="1"/>
      <c r="D135" s="1"/>
      <c r="E135" s="1"/>
      <c r="F135" s="1"/>
      <c r="G135" s="1"/>
      <c r="H135" s="1"/>
      <c r="I135" s="1"/>
      <c r="J135" s="1"/>
      <c r="K135" s="1"/>
      <c r="L135" s="1"/>
      <c r="M135" s="1"/>
      <c r="N135" s="1"/>
      <c r="O135" s="1"/>
      <c r="P135" s="1"/>
    </row>
    <row r="136" spans="1:16" x14ac:dyDescent="0.3">
      <c r="A136" s="36"/>
      <c r="B136" s="1"/>
      <c r="C136" s="377" t="s">
        <v>13</v>
      </c>
      <c r="D136" s="377"/>
      <c r="E136" s="377"/>
      <c r="F136" s="368" t="s">
        <v>270</v>
      </c>
      <c r="G136" s="369"/>
      <c r="H136" s="368" t="s">
        <v>271</v>
      </c>
      <c r="I136" s="369"/>
      <c r="J136" s="370" t="s">
        <v>272</v>
      </c>
      <c r="K136" s="369"/>
      <c r="L136" s="370" t="s">
        <v>273</v>
      </c>
      <c r="M136" s="369"/>
      <c r="N136" s="372" t="s">
        <v>269</v>
      </c>
      <c r="O136" s="372"/>
      <c r="P136" s="371" t="s">
        <v>24</v>
      </c>
    </row>
    <row r="137" spans="1:16" ht="28.2" thickBot="1" x14ac:dyDescent="0.35">
      <c r="A137" s="36"/>
      <c r="B137" s="1"/>
      <c r="C137" s="293"/>
      <c r="D137" s="293"/>
      <c r="E137" s="293"/>
      <c r="F137" s="10" t="s">
        <v>64</v>
      </c>
      <c r="G137" s="32" t="s">
        <v>76</v>
      </c>
      <c r="H137" s="10" t="s">
        <v>64</v>
      </c>
      <c r="I137" s="32" t="s">
        <v>76</v>
      </c>
      <c r="J137" s="10" t="s">
        <v>64</v>
      </c>
      <c r="K137" s="32" t="s">
        <v>76</v>
      </c>
      <c r="L137" s="10" t="s">
        <v>64</v>
      </c>
      <c r="M137" s="10" t="s">
        <v>76</v>
      </c>
      <c r="N137" s="33" t="s">
        <v>64</v>
      </c>
      <c r="O137" s="33" t="s">
        <v>76</v>
      </c>
      <c r="P137" s="378" t="s">
        <v>24</v>
      </c>
    </row>
    <row r="138" spans="1:16" ht="32.1" customHeight="1" thickTop="1" thickBot="1" x14ac:dyDescent="0.35">
      <c r="A138" s="36"/>
      <c r="B138" s="1"/>
      <c r="C138" s="291" t="s">
        <v>75</v>
      </c>
      <c r="D138" s="291"/>
      <c r="E138" s="292"/>
      <c r="F138" s="9">
        <v>524</v>
      </c>
      <c r="G138" s="9">
        <v>524</v>
      </c>
      <c r="H138" s="9">
        <v>563</v>
      </c>
      <c r="I138" s="9">
        <v>560</v>
      </c>
      <c r="J138" s="9">
        <v>296</v>
      </c>
      <c r="K138" s="9">
        <v>294</v>
      </c>
      <c r="L138" s="9">
        <v>671</v>
      </c>
      <c r="M138" s="9">
        <v>671</v>
      </c>
      <c r="N138" s="9">
        <f>F138+H138+J138+L138</f>
        <v>2054</v>
      </c>
      <c r="O138" s="9">
        <f>G138+I138+K138+M138</f>
        <v>2049</v>
      </c>
      <c r="P138" s="27">
        <f>O138/N138</f>
        <v>0.99756572541382671</v>
      </c>
    </row>
    <row r="139" spans="1:16" ht="15" thickTop="1" x14ac:dyDescent="0.3">
      <c r="A139" s="36"/>
      <c r="B139" s="1"/>
      <c r="C139" s="1"/>
      <c r="D139" s="1"/>
      <c r="E139" s="1"/>
      <c r="F139" s="1"/>
      <c r="G139" s="1"/>
      <c r="H139" s="1"/>
      <c r="I139" s="1"/>
      <c r="J139" s="1"/>
      <c r="K139" s="1"/>
      <c r="L139" s="1"/>
      <c r="M139" s="1"/>
      <c r="N139" s="1"/>
      <c r="O139" s="1"/>
      <c r="P139" s="1"/>
    </row>
    <row r="140" spans="1:16" ht="15.6" x14ac:dyDescent="0.3">
      <c r="A140" s="36">
        <v>14</v>
      </c>
      <c r="B140" s="24" t="s">
        <v>7</v>
      </c>
      <c r="C140" s="1"/>
      <c r="D140" s="1"/>
      <c r="E140" s="1"/>
      <c r="F140" s="1"/>
      <c r="G140" s="1"/>
      <c r="H140" s="1"/>
      <c r="I140" s="1"/>
      <c r="J140" s="1"/>
      <c r="K140" s="1"/>
      <c r="L140" s="1"/>
      <c r="M140" s="1"/>
      <c r="N140" s="1"/>
      <c r="O140" s="1"/>
      <c r="P140" s="1"/>
    </row>
    <row r="141" spans="1:16" x14ac:dyDescent="0.3">
      <c r="A141" s="36"/>
      <c r="B141" s="37" t="s">
        <v>11</v>
      </c>
      <c r="C141" s="40" t="s">
        <v>1</v>
      </c>
      <c r="D141" s="1"/>
      <c r="E141" s="1"/>
      <c r="F141" s="1"/>
      <c r="G141" s="1"/>
      <c r="H141" s="1"/>
      <c r="I141" s="1"/>
      <c r="J141" s="1"/>
      <c r="K141" s="1"/>
      <c r="L141" s="1"/>
      <c r="M141" s="1"/>
      <c r="N141" s="1"/>
      <c r="O141" s="1"/>
      <c r="P141" s="1"/>
    </row>
    <row r="142" spans="1:16" x14ac:dyDescent="0.3">
      <c r="A142" s="36"/>
      <c r="B142" s="37" t="s">
        <v>12</v>
      </c>
      <c r="C142" s="40" t="s">
        <v>77</v>
      </c>
      <c r="D142" s="1"/>
      <c r="E142" s="1"/>
      <c r="F142" s="1"/>
      <c r="G142" s="1"/>
      <c r="H142" s="1"/>
      <c r="I142" s="1"/>
      <c r="J142" s="1"/>
      <c r="K142" s="1"/>
      <c r="L142" s="1"/>
      <c r="M142" s="1"/>
      <c r="N142" s="1"/>
      <c r="O142" s="1"/>
      <c r="P142" s="1"/>
    </row>
    <row r="143" spans="1:16" x14ac:dyDescent="0.3">
      <c r="A143" s="36"/>
      <c r="B143" s="1"/>
      <c r="C143" s="1"/>
      <c r="D143" s="1"/>
      <c r="E143" s="1"/>
      <c r="F143" s="1"/>
      <c r="G143" s="1"/>
      <c r="H143" s="1"/>
      <c r="I143" s="1"/>
      <c r="J143" s="1"/>
      <c r="K143" s="1"/>
      <c r="L143" s="1"/>
      <c r="M143" s="1"/>
      <c r="N143" s="1"/>
      <c r="O143" s="1"/>
      <c r="P143" s="1"/>
    </row>
    <row r="144" spans="1:16" x14ac:dyDescent="0.3">
      <c r="A144" s="36"/>
      <c r="B144" s="1"/>
      <c r="C144" s="377" t="s">
        <v>13</v>
      </c>
      <c r="D144" s="377"/>
      <c r="E144" s="377"/>
      <c r="F144" s="368" t="s">
        <v>270</v>
      </c>
      <c r="G144" s="369"/>
      <c r="H144" s="368" t="s">
        <v>271</v>
      </c>
      <c r="I144" s="369"/>
      <c r="J144" s="370" t="s">
        <v>272</v>
      </c>
      <c r="K144" s="369"/>
      <c r="L144" s="370" t="s">
        <v>273</v>
      </c>
      <c r="M144" s="369"/>
      <c r="N144" s="372" t="s">
        <v>269</v>
      </c>
      <c r="O144" s="372"/>
      <c r="P144" s="371" t="s">
        <v>24</v>
      </c>
    </row>
    <row r="145" spans="1:16" ht="15" thickBot="1" x14ac:dyDescent="0.35">
      <c r="A145" s="36"/>
      <c r="B145" s="1"/>
      <c r="C145" s="293"/>
      <c r="D145" s="293"/>
      <c r="E145" s="293"/>
      <c r="F145" s="16" t="s">
        <v>34</v>
      </c>
      <c r="G145" s="32" t="s">
        <v>44</v>
      </c>
      <c r="H145" s="22" t="s">
        <v>34</v>
      </c>
      <c r="I145" s="32" t="s">
        <v>44</v>
      </c>
      <c r="J145" s="22" t="s">
        <v>34</v>
      </c>
      <c r="K145" s="32" t="s">
        <v>44</v>
      </c>
      <c r="L145" s="22" t="s">
        <v>34</v>
      </c>
      <c r="M145" s="32" t="s">
        <v>44</v>
      </c>
      <c r="N145" s="33" t="s">
        <v>34</v>
      </c>
      <c r="O145" s="33" t="s">
        <v>44</v>
      </c>
      <c r="P145" s="378" t="s">
        <v>24</v>
      </c>
    </row>
    <row r="146" spans="1:16" ht="32.1" customHeight="1" thickTop="1" thickBot="1" x14ac:dyDescent="0.35">
      <c r="A146" s="36"/>
      <c r="B146" s="1"/>
      <c r="C146" s="291" t="s">
        <v>78</v>
      </c>
      <c r="D146" s="291"/>
      <c r="E146" s="292"/>
      <c r="F146" s="62">
        <v>7106</v>
      </c>
      <c r="G146" s="62">
        <v>2882</v>
      </c>
      <c r="H146" s="62">
        <f>F146-G146</f>
        <v>4224</v>
      </c>
      <c r="I146" s="62">
        <v>4224</v>
      </c>
      <c r="J146" s="62">
        <f>H146-I146</f>
        <v>0</v>
      </c>
      <c r="K146" s="62">
        <v>0</v>
      </c>
      <c r="L146" s="62">
        <f>J146-K146</f>
        <v>0</v>
      </c>
      <c r="M146" s="62">
        <v>0</v>
      </c>
      <c r="N146" s="9">
        <f>F146</f>
        <v>7106</v>
      </c>
      <c r="O146" s="9">
        <f>G146+I146+K146+M146</f>
        <v>7106</v>
      </c>
      <c r="P146" s="27">
        <f>O146/N146</f>
        <v>1</v>
      </c>
    </row>
    <row r="147" spans="1:16" ht="15" thickTop="1" x14ac:dyDescent="0.3">
      <c r="A147" s="36"/>
      <c r="B147" s="1"/>
      <c r="C147" s="1"/>
      <c r="D147" s="1"/>
      <c r="E147" s="1"/>
      <c r="F147" s="1"/>
      <c r="G147" s="1"/>
      <c r="H147" s="1"/>
      <c r="I147" s="1"/>
      <c r="J147" s="1"/>
      <c r="K147" s="1"/>
      <c r="L147" s="1"/>
      <c r="M147" s="1"/>
      <c r="N147" s="1"/>
      <c r="O147" s="1"/>
      <c r="P147" s="1"/>
    </row>
    <row r="148" spans="1:16" ht="15.6" x14ac:dyDescent="0.3">
      <c r="A148" s="36">
        <v>15</v>
      </c>
      <c r="B148" s="24" t="s">
        <v>79</v>
      </c>
      <c r="C148" s="1"/>
      <c r="D148" s="1"/>
      <c r="E148" s="1"/>
      <c r="F148" s="1"/>
      <c r="G148" s="1"/>
      <c r="H148" s="1"/>
      <c r="I148" s="1"/>
      <c r="J148" s="1"/>
      <c r="K148" s="1"/>
      <c r="L148" s="1"/>
      <c r="M148" s="1"/>
      <c r="N148" s="1"/>
      <c r="O148" s="1"/>
      <c r="P148" s="1"/>
    </row>
    <row r="149" spans="1:16" x14ac:dyDescent="0.3">
      <c r="A149" s="36"/>
      <c r="B149" s="37" t="s">
        <v>11</v>
      </c>
      <c r="C149" s="40" t="s">
        <v>20</v>
      </c>
      <c r="D149" s="1"/>
      <c r="E149" s="1"/>
      <c r="F149" s="1"/>
      <c r="G149" s="1"/>
      <c r="H149" s="1"/>
      <c r="I149" s="1"/>
      <c r="J149" s="1"/>
      <c r="K149" s="1"/>
      <c r="L149" s="1"/>
      <c r="M149" s="1"/>
      <c r="N149" s="1"/>
      <c r="O149" s="1"/>
      <c r="P149" s="1"/>
    </row>
    <row r="150" spans="1:16" x14ac:dyDescent="0.3">
      <c r="A150" s="36"/>
      <c r="B150" s="37" t="s">
        <v>12</v>
      </c>
      <c r="C150" s="40" t="s">
        <v>80</v>
      </c>
      <c r="D150" s="1"/>
      <c r="E150" s="1"/>
      <c r="F150" s="1"/>
      <c r="G150" s="1"/>
      <c r="H150" s="1"/>
      <c r="I150" s="1"/>
      <c r="J150" s="1"/>
      <c r="K150" s="1"/>
      <c r="L150" s="1"/>
      <c r="M150" s="1"/>
      <c r="N150" s="1"/>
      <c r="O150" s="1"/>
      <c r="P150" s="1"/>
    </row>
    <row r="151" spans="1:16" x14ac:dyDescent="0.3">
      <c r="A151" s="36"/>
      <c r="B151" s="1"/>
      <c r="C151" s="1"/>
      <c r="D151" s="1"/>
      <c r="E151" s="1"/>
      <c r="F151" s="1"/>
      <c r="G151" s="1"/>
      <c r="H151" s="1"/>
      <c r="I151" s="1"/>
      <c r="J151" s="1"/>
      <c r="K151" s="1"/>
      <c r="L151" s="1"/>
      <c r="M151" s="1"/>
      <c r="N151" s="1"/>
      <c r="O151" s="1"/>
      <c r="P151" s="1"/>
    </row>
    <row r="152" spans="1:16" x14ac:dyDescent="0.3">
      <c r="A152" s="36"/>
      <c r="B152" s="1"/>
      <c r="C152" s="377" t="s">
        <v>13</v>
      </c>
      <c r="D152" s="377"/>
      <c r="E152" s="377"/>
      <c r="F152" s="368" t="s">
        <v>270</v>
      </c>
      <c r="G152" s="369"/>
      <c r="H152" s="368" t="s">
        <v>271</v>
      </c>
      <c r="I152" s="369"/>
      <c r="J152" s="370" t="s">
        <v>272</v>
      </c>
      <c r="K152" s="369"/>
      <c r="L152" s="370" t="s">
        <v>273</v>
      </c>
      <c r="M152" s="369"/>
      <c r="N152" s="372" t="s">
        <v>269</v>
      </c>
      <c r="O152" s="372"/>
      <c r="P152" s="371" t="s">
        <v>24</v>
      </c>
    </row>
    <row r="153" spans="1:16" ht="28.2" thickBot="1" x14ac:dyDescent="0.35">
      <c r="A153" s="36"/>
      <c r="B153" s="1"/>
      <c r="C153" s="293"/>
      <c r="D153" s="293"/>
      <c r="E153" s="293"/>
      <c r="F153" s="10" t="s">
        <v>84</v>
      </c>
      <c r="G153" s="32" t="s">
        <v>85</v>
      </c>
      <c r="H153" s="10" t="s">
        <v>84</v>
      </c>
      <c r="I153" s="32" t="s">
        <v>85</v>
      </c>
      <c r="J153" s="10" t="s">
        <v>84</v>
      </c>
      <c r="K153" s="32" t="s">
        <v>85</v>
      </c>
      <c r="L153" s="10" t="s">
        <v>84</v>
      </c>
      <c r="M153" s="32" t="s">
        <v>85</v>
      </c>
      <c r="N153" s="33" t="s">
        <v>84</v>
      </c>
      <c r="O153" s="33" t="s">
        <v>85</v>
      </c>
      <c r="P153" s="378" t="s">
        <v>24</v>
      </c>
    </row>
    <row r="154" spans="1:16" ht="32.1" customHeight="1" thickTop="1" thickBot="1" x14ac:dyDescent="0.35">
      <c r="A154" s="36"/>
      <c r="B154" s="1"/>
      <c r="C154" s="291" t="s">
        <v>81</v>
      </c>
      <c r="D154" s="291"/>
      <c r="E154" s="292"/>
      <c r="F154" s="9">
        <v>461</v>
      </c>
      <c r="G154" s="9">
        <v>0</v>
      </c>
      <c r="H154" s="9">
        <v>0</v>
      </c>
      <c r="I154" s="9">
        <v>0</v>
      </c>
      <c r="J154" s="9">
        <v>0</v>
      </c>
      <c r="K154" s="9">
        <v>0</v>
      </c>
      <c r="L154" s="9">
        <v>0</v>
      </c>
      <c r="M154" s="9">
        <v>0</v>
      </c>
      <c r="N154" s="9">
        <v>461</v>
      </c>
      <c r="O154" s="9">
        <v>0</v>
      </c>
      <c r="P154" s="27">
        <f>O154/N154</f>
        <v>0</v>
      </c>
    </row>
    <row r="155" spans="1:16" ht="15" thickTop="1" x14ac:dyDescent="0.3">
      <c r="A155" s="36"/>
      <c r="B155" s="1"/>
      <c r="C155" s="1"/>
      <c r="D155" s="1"/>
      <c r="E155" s="1"/>
      <c r="F155" s="1"/>
      <c r="G155" s="1"/>
      <c r="H155" s="1"/>
      <c r="I155" s="1"/>
      <c r="J155" s="1"/>
      <c r="K155" s="1"/>
      <c r="L155" s="1"/>
      <c r="M155" s="1"/>
      <c r="N155" s="1"/>
      <c r="O155" s="1"/>
      <c r="P155" s="1"/>
    </row>
    <row r="156" spans="1:16" ht="15.6" x14ac:dyDescent="0.3">
      <c r="A156" s="36">
        <v>16</v>
      </c>
      <c r="B156" s="24" t="s">
        <v>82</v>
      </c>
      <c r="C156" s="1"/>
      <c r="D156" s="1"/>
      <c r="E156" s="1"/>
      <c r="F156" s="1"/>
      <c r="G156" s="1"/>
      <c r="H156" s="1"/>
      <c r="I156" s="1"/>
      <c r="J156" s="1"/>
      <c r="K156" s="1"/>
      <c r="L156" s="1"/>
      <c r="M156" s="1"/>
      <c r="N156" s="1"/>
      <c r="O156" s="1"/>
      <c r="P156" s="1"/>
    </row>
    <row r="157" spans="1:16" x14ac:dyDescent="0.3">
      <c r="A157" s="36"/>
      <c r="B157" s="37" t="s">
        <v>11</v>
      </c>
      <c r="C157" s="40" t="s">
        <v>20</v>
      </c>
      <c r="D157" s="1"/>
      <c r="E157" s="1"/>
      <c r="F157" s="1"/>
      <c r="G157" s="1"/>
      <c r="H157" s="1"/>
      <c r="I157" s="1"/>
      <c r="J157" s="1"/>
      <c r="K157" s="1"/>
      <c r="L157" s="1"/>
      <c r="M157" s="1"/>
      <c r="N157" s="1"/>
      <c r="O157" s="1"/>
      <c r="P157" s="1"/>
    </row>
    <row r="158" spans="1:16" x14ac:dyDescent="0.3">
      <c r="A158" s="36"/>
      <c r="B158" s="37" t="s">
        <v>12</v>
      </c>
      <c r="C158" s="40" t="s">
        <v>83</v>
      </c>
      <c r="D158" s="1"/>
      <c r="E158" s="1"/>
      <c r="F158" s="1"/>
      <c r="G158" s="1"/>
      <c r="H158" s="1"/>
      <c r="I158" s="1"/>
      <c r="J158" s="1"/>
      <c r="K158" s="1"/>
      <c r="L158" s="1"/>
      <c r="M158" s="1"/>
      <c r="N158" s="1"/>
      <c r="O158" s="1"/>
      <c r="P158" s="1"/>
    </row>
    <row r="159" spans="1:16" x14ac:dyDescent="0.3">
      <c r="A159" s="36"/>
      <c r="B159" s="1"/>
      <c r="C159" s="1"/>
      <c r="D159" s="1"/>
      <c r="E159" s="1"/>
      <c r="F159" s="1"/>
      <c r="G159" s="1"/>
      <c r="H159" s="1"/>
      <c r="I159" s="1"/>
      <c r="J159" s="1"/>
      <c r="K159" s="1"/>
      <c r="L159" s="1"/>
      <c r="M159" s="1"/>
      <c r="N159" s="1"/>
      <c r="O159" s="1"/>
      <c r="P159" s="1"/>
    </row>
    <row r="160" spans="1:16" x14ac:dyDescent="0.3">
      <c r="A160" s="36"/>
      <c r="B160" s="1"/>
      <c r="C160" s="377" t="s">
        <v>13</v>
      </c>
      <c r="D160" s="377"/>
      <c r="E160" s="377"/>
      <c r="F160" s="368" t="s">
        <v>270</v>
      </c>
      <c r="G160" s="369"/>
      <c r="H160" s="368" t="s">
        <v>271</v>
      </c>
      <c r="I160" s="369"/>
      <c r="J160" s="370" t="s">
        <v>272</v>
      </c>
      <c r="K160" s="369"/>
      <c r="L160" s="370" t="s">
        <v>273</v>
      </c>
      <c r="M160" s="369"/>
      <c r="N160" s="372" t="s">
        <v>269</v>
      </c>
      <c r="O160" s="372"/>
      <c r="P160" s="371" t="s">
        <v>24</v>
      </c>
    </row>
    <row r="161" spans="1:16" ht="15" thickBot="1" x14ac:dyDescent="0.35">
      <c r="A161" s="36"/>
      <c r="B161" s="1"/>
      <c r="C161" s="293"/>
      <c r="D161" s="293"/>
      <c r="E161" s="293"/>
      <c r="F161" s="16" t="s">
        <v>39</v>
      </c>
      <c r="G161" s="32" t="s">
        <v>87</v>
      </c>
      <c r="H161" s="22" t="s">
        <v>39</v>
      </c>
      <c r="I161" s="32" t="s">
        <v>87</v>
      </c>
      <c r="J161" s="22" t="s">
        <v>39</v>
      </c>
      <c r="K161" s="32" t="s">
        <v>87</v>
      </c>
      <c r="L161" s="22" t="s">
        <v>39</v>
      </c>
      <c r="M161" s="32" t="s">
        <v>87</v>
      </c>
      <c r="N161" s="33" t="s">
        <v>39</v>
      </c>
      <c r="O161" s="33" t="s">
        <v>87</v>
      </c>
      <c r="P161" s="378" t="s">
        <v>24</v>
      </c>
    </row>
    <row r="162" spans="1:16" ht="32.1" customHeight="1" thickTop="1" thickBot="1" x14ac:dyDescent="0.35">
      <c r="A162" s="36"/>
      <c r="B162" s="1"/>
      <c r="C162" s="291" t="s">
        <v>86</v>
      </c>
      <c r="D162" s="291"/>
      <c r="E162" s="292"/>
      <c r="F162" s="62">
        <v>4</v>
      </c>
      <c r="G162" s="62">
        <v>4</v>
      </c>
      <c r="H162" s="62">
        <v>3</v>
      </c>
      <c r="I162" s="62">
        <v>3</v>
      </c>
      <c r="J162" s="62">
        <v>3</v>
      </c>
      <c r="K162" s="62">
        <v>3</v>
      </c>
      <c r="L162" s="62">
        <v>3</v>
      </c>
      <c r="M162" s="62">
        <v>3</v>
      </c>
      <c r="N162" s="9">
        <f>F162+H162+J162+L162</f>
        <v>13</v>
      </c>
      <c r="O162" s="9">
        <f>G162+I162+K162+M162</f>
        <v>13</v>
      </c>
      <c r="P162" s="27">
        <f>O162/N162</f>
        <v>1</v>
      </c>
    </row>
    <row r="163" spans="1:16" ht="15" thickTop="1" x14ac:dyDescent="0.3">
      <c r="A163" s="36"/>
      <c r="B163" s="1"/>
      <c r="C163" s="1"/>
      <c r="D163" s="1"/>
      <c r="E163" s="1"/>
      <c r="F163" s="1"/>
      <c r="G163" s="1"/>
      <c r="H163" s="1"/>
      <c r="I163" s="1"/>
      <c r="J163" s="1"/>
      <c r="K163" s="1"/>
      <c r="L163" s="1"/>
      <c r="M163" s="1"/>
      <c r="N163" s="1"/>
      <c r="O163" s="1"/>
      <c r="P163" s="1"/>
    </row>
    <row r="164" spans="1:16" ht="15.6" x14ac:dyDescent="0.3">
      <c r="A164" s="36">
        <v>17</v>
      </c>
      <c r="B164" s="24" t="s">
        <v>88</v>
      </c>
      <c r="C164" s="1"/>
      <c r="D164" s="1"/>
      <c r="E164" s="1"/>
      <c r="F164" s="1"/>
      <c r="G164" s="1"/>
      <c r="H164" s="1"/>
      <c r="I164" s="1"/>
      <c r="J164" s="1"/>
      <c r="K164" s="1"/>
      <c r="L164" s="1"/>
      <c r="M164" s="1"/>
      <c r="N164" s="1"/>
      <c r="O164" s="1"/>
      <c r="P164" s="1"/>
    </row>
    <row r="165" spans="1:16" x14ac:dyDescent="0.3">
      <c r="A165" s="36"/>
      <c r="B165" s="37" t="s">
        <v>11</v>
      </c>
      <c r="C165" s="40" t="s">
        <v>20</v>
      </c>
      <c r="D165" s="1"/>
      <c r="E165" s="1"/>
      <c r="F165" s="1"/>
      <c r="G165" s="1"/>
      <c r="H165" s="1"/>
      <c r="I165" s="1"/>
      <c r="J165" s="1"/>
      <c r="K165" s="1"/>
      <c r="L165" s="1"/>
      <c r="M165" s="1"/>
      <c r="N165" s="1"/>
      <c r="O165" s="1"/>
      <c r="P165" s="1"/>
    </row>
    <row r="166" spans="1:16" x14ac:dyDescent="0.3">
      <c r="A166" s="36"/>
      <c r="B166" s="37" t="s">
        <v>12</v>
      </c>
      <c r="C166" s="40" t="s">
        <v>89</v>
      </c>
      <c r="D166" s="1"/>
      <c r="E166" s="1"/>
      <c r="F166" s="1"/>
      <c r="G166" s="1"/>
      <c r="H166" s="1"/>
      <c r="I166" s="1"/>
      <c r="J166" s="1"/>
      <c r="K166" s="1"/>
      <c r="L166" s="1"/>
      <c r="M166" s="1"/>
      <c r="N166" s="1"/>
      <c r="O166" s="1"/>
      <c r="P166" s="1"/>
    </row>
    <row r="167" spans="1:16" x14ac:dyDescent="0.3">
      <c r="A167" s="36"/>
      <c r="B167" s="1"/>
      <c r="C167" s="1"/>
      <c r="D167" s="1"/>
      <c r="E167" s="1"/>
      <c r="F167" s="1"/>
      <c r="G167" s="1"/>
      <c r="H167" s="1"/>
      <c r="I167" s="1"/>
      <c r="J167" s="1"/>
      <c r="K167" s="1"/>
      <c r="L167" s="1"/>
      <c r="M167" s="1"/>
      <c r="N167" s="1"/>
      <c r="O167" s="1"/>
      <c r="P167" s="1"/>
    </row>
    <row r="168" spans="1:16" x14ac:dyDescent="0.3">
      <c r="A168" s="36"/>
      <c r="B168" s="1"/>
      <c r="C168" s="377" t="s">
        <v>13</v>
      </c>
      <c r="D168" s="377"/>
      <c r="E168" s="377"/>
      <c r="F168" s="368" t="s">
        <v>270</v>
      </c>
      <c r="G168" s="369"/>
      <c r="H168" s="368" t="s">
        <v>271</v>
      </c>
      <c r="I168" s="369"/>
      <c r="J168" s="370" t="s">
        <v>272</v>
      </c>
      <c r="K168" s="369"/>
      <c r="L168" s="370" t="s">
        <v>273</v>
      </c>
      <c r="M168" s="369"/>
      <c r="N168" s="372" t="s">
        <v>269</v>
      </c>
      <c r="O168" s="372"/>
      <c r="P168" s="371" t="s">
        <v>24</v>
      </c>
    </row>
    <row r="169" spans="1:16" ht="15" thickBot="1" x14ac:dyDescent="0.35">
      <c r="A169" s="36"/>
      <c r="B169" s="1"/>
      <c r="C169" s="293"/>
      <c r="D169" s="293"/>
      <c r="E169" s="293"/>
      <c r="F169" s="16" t="s">
        <v>91</v>
      </c>
      <c r="G169" s="32" t="s">
        <v>92</v>
      </c>
      <c r="H169" s="22" t="s">
        <v>91</v>
      </c>
      <c r="I169" s="32" t="s">
        <v>92</v>
      </c>
      <c r="J169" s="22" t="s">
        <v>91</v>
      </c>
      <c r="K169" s="32" t="s">
        <v>92</v>
      </c>
      <c r="L169" s="22" t="s">
        <v>91</v>
      </c>
      <c r="M169" s="32" t="s">
        <v>92</v>
      </c>
      <c r="N169" s="33" t="s">
        <v>39</v>
      </c>
      <c r="O169" s="33" t="s">
        <v>87</v>
      </c>
      <c r="P169" s="378" t="s">
        <v>24</v>
      </c>
    </row>
    <row r="170" spans="1:16" ht="32.1" customHeight="1" thickTop="1" thickBot="1" x14ac:dyDescent="0.35">
      <c r="A170" s="36"/>
      <c r="B170" s="1"/>
      <c r="C170" s="291" t="s">
        <v>90</v>
      </c>
      <c r="D170" s="291"/>
      <c r="E170" s="292"/>
      <c r="F170" s="9">
        <v>19</v>
      </c>
      <c r="G170" s="9">
        <v>5</v>
      </c>
      <c r="H170" s="9">
        <v>2</v>
      </c>
      <c r="I170" s="9">
        <v>2</v>
      </c>
      <c r="J170" s="9">
        <v>2</v>
      </c>
      <c r="K170" s="9">
        <v>2</v>
      </c>
      <c r="L170" s="9">
        <v>2</v>
      </c>
      <c r="M170" s="9">
        <v>2</v>
      </c>
      <c r="N170" s="9">
        <f>F170+H170+J170+L170</f>
        <v>25</v>
      </c>
      <c r="O170" s="9">
        <f>G170+I170+K170+M170</f>
        <v>11</v>
      </c>
      <c r="P170" s="27">
        <f>O170/N170</f>
        <v>0.44</v>
      </c>
    </row>
    <row r="171" spans="1:16" ht="15" thickTop="1" x14ac:dyDescent="0.3">
      <c r="A171" s="36"/>
      <c r="B171" s="1"/>
      <c r="C171" s="1"/>
      <c r="D171" s="1"/>
      <c r="E171" s="1"/>
      <c r="F171" s="1"/>
      <c r="G171" s="1"/>
      <c r="H171" s="1"/>
      <c r="I171" s="1"/>
      <c r="J171" s="1"/>
      <c r="K171" s="1"/>
      <c r="L171" s="1"/>
      <c r="M171" s="1"/>
      <c r="N171" s="1"/>
      <c r="O171" s="1"/>
      <c r="P171" s="1"/>
    </row>
    <row r="172" spans="1:16" ht="17.399999999999999" x14ac:dyDescent="0.3">
      <c r="A172" s="18" t="s">
        <v>94</v>
      </c>
      <c r="B172" s="1"/>
      <c r="C172" s="1"/>
      <c r="D172" s="1"/>
      <c r="E172" s="1"/>
      <c r="F172" s="1"/>
      <c r="G172" s="1"/>
      <c r="H172" s="1"/>
      <c r="I172" s="1"/>
      <c r="J172" s="1"/>
      <c r="K172" s="1"/>
      <c r="L172" s="1"/>
      <c r="M172" s="1"/>
      <c r="N172" s="1"/>
      <c r="O172" s="1"/>
      <c r="P172" s="1"/>
    </row>
    <row r="173" spans="1:16" ht="50.1" customHeight="1" x14ac:dyDescent="0.3">
      <c r="A173" s="375" t="s">
        <v>93</v>
      </c>
      <c r="B173" s="376"/>
      <c r="C173" s="376"/>
      <c r="D173" s="376"/>
      <c r="E173" s="376"/>
      <c r="F173" s="376"/>
      <c r="G173" s="376"/>
      <c r="H173" s="376"/>
      <c r="I173" s="376"/>
      <c r="J173" s="376"/>
      <c r="K173" s="376"/>
      <c r="L173" s="376"/>
      <c r="M173" s="376"/>
      <c r="N173" s="376"/>
      <c r="O173" s="376"/>
      <c r="P173" s="376"/>
    </row>
    <row r="174" spans="1:16" x14ac:dyDescent="0.3">
      <c r="A174" s="36"/>
      <c r="B174" s="1"/>
      <c r="C174" s="1"/>
      <c r="D174" s="1"/>
      <c r="E174" s="1"/>
      <c r="F174" s="1"/>
      <c r="G174" s="1"/>
      <c r="H174" s="1"/>
      <c r="I174" s="1"/>
      <c r="J174" s="1"/>
      <c r="K174" s="1"/>
      <c r="L174" s="1"/>
      <c r="M174" s="1"/>
      <c r="N174" s="1"/>
      <c r="O174" s="1"/>
      <c r="P174" s="1"/>
    </row>
    <row r="175" spans="1:16" ht="15.6" x14ac:dyDescent="0.3">
      <c r="A175" s="36">
        <v>18</v>
      </c>
      <c r="B175" s="24" t="s">
        <v>96</v>
      </c>
      <c r="C175" s="1"/>
      <c r="D175" s="1"/>
      <c r="E175" s="1"/>
      <c r="F175" s="1"/>
      <c r="G175" s="1"/>
      <c r="H175" s="1"/>
      <c r="I175" s="1"/>
      <c r="J175" s="1"/>
      <c r="K175" s="1"/>
      <c r="L175" s="1"/>
      <c r="M175" s="1"/>
      <c r="N175" s="1"/>
      <c r="O175" s="1"/>
      <c r="P175" s="1"/>
    </row>
    <row r="176" spans="1:16" x14ac:dyDescent="0.3">
      <c r="A176" s="36"/>
      <c r="B176" s="37" t="s">
        <v>11</v>
      </c>
      <c r="C176" s="40" t="s">
        <v>47</v>
      </c>
      <c r="D176" s="1"/>
      <c r="E176" s="1"/>
      <c r="F176" s="1"/>
      <c r="G176" s="1"/>
      <c r="H176" s="1"/>
      <c r="I176" s="1"/>
      <c r="J176" s="1"/>
      <c r="K176" s="1"/>
      <c r="L176" s="1"/>
      <c r="M176" s="1"/>
      <c r="N176" s="1"/>
      <c r="O176" s="1"/>
      <c r="P176" s="1"/>
    </row>
    <row r="177" spans="1:16" x14ac:dyDescent="0.3">
      <c r="A177" s="36"/>
      <c r="B177" s="37" t="s">
        <v>12</v>
      </c>
      <c r="C177" s="40" t="s">
        <v>50</v>
      </c>
      <c r="D177" s="1"/>
      <c r="E177" s="1"/>
      <c r="F177" s="1"/>
      <c r="G177" s="1"/>
      <c r="H177" s="1"/>
      <c r="I177" s="1"/>
      <c r="J177" s="1"/>
      <c r="K177" s="1"/>
      <c r="L177" s="1"/>
      <c r="M177" s="1"/>
      <c r="N177" s="1"/>
      <c r="O177" s="1"/>
      <c r="P177" s="1"/>
    </row>
    <row r="178" spans="1:16" x14ac:dyDescent="0.3">
      <c r="A178" s="36"/>
      <c r="B178" s="37"/>
      <c r="C178" s="40"/>
      <c r="D178" s="1"/>
      <c r="E178" s="1"/>
      <c r="F178" s="1"/>
      <c r="G178" s="1"/>
      <c r="H178" s="1"/>
      <c r="I178" s="1"/>
      <c r="J178" s="1"/>
      <c r="K178" s="1"/>
      <c r="L178" s="1"/>
      <c r="M178" s="1"/>
      <c r="N178" s="1"/>
      <c r="O178" s="1"/>
      <c r="P178" s="1"/>
    </row>
    <row r="179" spans="1:16" x14ac:dyDescent="0.3">
      <c r="A179" s="36"/>
      <c r="B179" s="1"/>
      <c r="C179" s="377" t="s">
        <v>13</v>
      </c>
      <c r="D179" s="377"/>
      <c r="E179" s="377"/>
      <c r="F179" s="368" t="s">
        <v>270</v>
      </c>
      <c r="G179" s="369"/>
      <c r="H179" s="368" t="s">
        <v>271</v>
      </c>
      <c r="I179" s="369"/>
      <c r="J179" s="370" t="s">
        <v>272</v>
      </c>
      <c r="K179" s="369"/>
      <c r="L179" s="370" t="s">
        <v>273</v>
      </c>
      <c r="M179" s="369"/>
      <c r="N179" s="372" t="s">
        <v>269</v>
      </c>
      <c r="O179" s="372"/>
      <c r="P179" s="371" t="s">
        <v>24</v>
      </c>
    </row>
    <row r="180" spans="1:16" ht="15" thickBot="1" x14ac:dyDescent="0.35">
      <c r="A180" s="36"/>
      <c r="B180" s="1"/>
      <c r="C180" s="293"/>
      <c r="D180" s="293"/>
      <c r="E180" s="293"/>
      <c r="F180" s="23" t="s">
        <v>34</v>
      </c>
      <c r="G180" s="32" t="s">
        <v>44</v>
      </c>
      <c r="H180" s="23" t="s">
        <v>34</v>
      </c>
      <c r="I180" s="32" t="s">
        <v>44</v>
      </c>
      <c r="J180" s="23" t="s">
        <v>34</v>
      </c>
      <c r="K180" s="32" t="s">
        <v>44</v>
      </c>
      <c r="L180" s="23" t="s">
        <v>34</v>
      </c>
      <c r="M180" s="32" t="s">
        <v>44</v>
      </c>
      <c r="N180" s="33" t="s">
        <v>34</v>
      </c>
      <c r="O180" s="33" t="s">
        <v>44</v>
      </c>
      <c r="P180" s="378" t="s">
        <v>24</v>
      </c>
    </row>
    <row r="181" spans="1:16" ht="45" customHeight="1" thickTop="1" thickBot="1" x14ac:dyDescent="0.35">
      <c r="A181" s="36"/>
      <c r="B181" s="1"/>
      <c r="C181" s="291" t="s">
        <v>97</v>
      </c>
      <c r="D181" s="291"/>
      <c r="E181" s="292"/>
      <c r="F181" s="9">
        <v>0</v>
      </c>
      <c r="G181" s="9">
        <v>0</v>
      </c>
      <c r="H181" s="9">
        <v>0</v>
      </c>
      <c r="I181" s="9">
        <v>0</v>
      </c>
      <c r="J181" s="62">
        <v>2</v>
      </c>
      <c r="K181" s="62">
        <v>2</v>
      </c>
      <c r="L181" s="62">
        <v>2</v>
      </c>
      <c r="M181" s="62">
        <v>2</v>
      </c>
      <c r="N181" s="9">
        <f>F181+H181+J181+L181</f>
        <v>4</v>
      </c>
      <c r="O181" s="9">
        <f>G181+I181+K181+M181</f>
        <v>4</v>
      </c>
      <c r="P181" s="27">
        <f>O181/N181</f>
        <v>1</v>
      </c>
    </row>
    <row r="182" spans="1:16" ht="15" thickTop="1" x14ac:dyDescent="0.3">
      <c r="A182" s="36"/>
      <c r="B182" s="1"/>
      <c r="C182" s="1"/>
      <c r="D182" s="1"/>
      <c r="E182" s="1"/>
      <c r="F182" s="1"/>
      <c r="G182" s="1"/>
      <c r="H182" s="1"/>
      <c r="I182" s="1"/>
      <c r="J182" s="1"/>
      <c r="K182" s="1"/>
      <c r="L182" s="1"/>
      <c r="M182" s="1"/>
      <c r="N182" s="1"/>
      <c r="O182" s="1"/>
      <c r="P182" s="1"/>
    </row>
    <row r="183" spans="1:16" ht="15.6" x14ac:dyDescent="0.3">
      <c r="A183" s="36">
        <v>19</v>
      </c>
      <c r="B183" s="24" t="s">
        <v>98</v>
      </c>
      <c r="C183" s="1"/>
      <c r="D183" s="1"/>
      <c r="E183" s="1"/>
      <c r="F183" s="1"/>
      <c r="G183" s="1"/>
      <c r="H183" s="1"/>
      <c r="I183" s="1"/>
      <c r="J183" s="1"/>
      <c r="K183" s="1"/>
      <c r="L183" s="1"/>
      <c r="M183" s="1"/>
      <c r="N183" s="1"/>
      <c r="O183" s="1"/>
      <c r="P183" s="1"/>
    </row>
    <row r="184" spans="1:16" ht="15" customHeight="1" x14ac:dyDescent="0.3">
      <c r="A184" s="36"/>
      <c r="B184" s="37" t="s">
        <v>11</v>
      </c>
      <c r="C184" s="384" t="s">
        <v>99</v>
      </c>
      <c r="D184" s="384"/>
      <c r="E184" s="384"/>
      <c r="F184" s="384"/>
      <c r="G184" s="384"/>
      <c r="H184" s="384"/>
      <c r="I184" s="384"/>
      <c r="J184" s="384"/>
      <c r="K184" s="384"/>
      <c r="L184" s="384"/>
      <c r="M184" s="384"/>
      <c r="N184" s="384"/>
      <c r="O184" s="384"/>
      <c r="P184" s="384"/>
    </row>
    <row r="185" spans="1:16" x14ac:dyDescent="0.3">
      <c r="A185" s="36"/>
      <c r="B185" s="1"/>
      <c r="C185" s="384"/>
      <c r="D185" s="384"/>
      <c r="E185" s="384"/>
      <c r="F185" s="384"/>
      <c r="G185" s="384"/>
      <c r="H185" s="384"/>
      <c r="I185" s="384"/>
      <c r="J185" s="384"/>
      <c r="K185" s="384"/>
      <c r="L185" s="384"/>
      <c r="M185" s="384"/>
      <c r="N185" s="384"/>
      <c r="O185" s="384"/>
      <c r="P185" s="384"/>
    </row>
    <row r="186" spans="1:16" x14ac:dyDescent="0.3">
      <c r="A186" s="36"/>
      <c r="B186" s="37" t="s">
        <v>12</v>
      </c>
      <c r="C186" s="40" t="s">
        <v>100</v>
      </c>
      <c r="D186" s="1"/>
      <c r="E186" s="1"/>
      <c r="F186" s="1"/>
      <c r="G186" s="1"/>
      <c r="H186" s="1"/>
      <c r="I186" s="1"/>
      <c r="J186" s="1"/>
      <c r="K186" s="1"/>
      <c r="L186" s="1"/>
      <c r="M186" s="1"/>
      <c r="N186" s="1"/>
      <c r="O186" s="1"/>
      <c r="P186" s="1"/>
    </row>
    <row r="187" spans="1:16" x14ac:dyDescent="0.3">
      <c r="A187" s="36"/>
      <c r="B187" s="1"/>
      <c r="C187" s="377" t="s">
        <v>13</v>
      </c>
      <c r="D187" s="377"/>
      <c r="E187" s="377"/>
      <c r="F187" s="368" t="s">
        <v>270</v>
      </c>
      <c r="G187" s="369"/>
      <c r="H187" s="368" t="s">
        <v>271</v>
      </c>
      <c r="I187" s="369"/>
      <c r="J187" s="370" t="s">
        <v>272</v>
      </c>
      <c r="K187" s="369"/>
      <c r="L187" s="370" t="s">
        <v>273</v>
      </c>
      <c r="M187" s="369"/>
      <c r="N187" s="372" t="s">
        <v>269</v>
      </c>
      <c r="O187" s="372"/>
      <c r="P187" s="371" t="s">
        <v>24</v>
      </c>
    </row>
    <row r="188" spans="1:16" ht="15" thickBot="1" x14ac:dyDescent="0.35">
      <c r="A188" s="36"/>
      <c r="B188" s="1"/>
      <c r="C188" s="293"/>
      <c r="D188" s="293"/>
      <c r="E188" s="293"/>
      <c r="F188" s="16" t="s">
        <v>34</v>
      </c>
      <c r="G188" s="32" t="s">
        <v>44</v>
      </c>
      <c r="H188" s="22" t="s">
        <v>34</v>
      </c>
      <c r="I188" s="32" t="s">
        <v>44</v>
      </c>
      <c r="J188" s="22" t="s">
        <v>34</v>
      </c>
      <c r="K188" s="32" t="s">
        <v>44</v>
      </c>
      <c r="L188" s="22" t="s">
        <v>34</v>
      </c>
      <c r="M188" s="32" t="s">
        <v>44</v>
      </c>
      <c r="N188" s="33" t="s">
        <v>34</v>
      </c>
      <c r="O188" s="33" t="s">
        <v>44</v>
      </c>
      <c r="P188" s="378" t="s">
        <v>24</v>
      </c>
    </row>
    <row r="189" spans="1:16" ht="32.1" customHeight="1" thickTop="1" thickBot="1" x14ac:dyDescent="0.35">
      <c r="A189" s="36"/>
      <c r="B189" s="1"/>
      <c r="C189" s="291" t="s">
        <v>101</v>
      </c>
      <c r="D189" s="291"/>
      <c r="E189" s="292"/>
      <c r="F189" s="62">
        <v>1</v>
      </c>
      <c r="G189" s="62">
        <v>1</v>
      </c>
      <c r="H189" s="62">
        <v>1</v>
      </c>
      <c r="I189" s="62">
        <v>1</v>
      </c>
      <c r="J189" s="62">
        <v>1</v>
      </c>
      <c r="K189" s="62">
        <v>1</v>
      </c>
      <c r="L189" s="62">
        <v>1</v>
      </c>
      <c r="M189" s="62">
        <v>1</v>
      </c>
      <c r="N189" s="9">
        <f>F189+H189+J189+L189</f>
        <v>4</v>
      </c>
      <c r="O189" s="9">
        <f>G189+I189+K189+M189</f>
        <v>4</v>
      </c>
      <c r="P189" s="27">
        <f>O189/N189</f>
        <v>1</v>
      </c>
    </row>
    <row r="190" spans="1:16" ht="15" thickTop="1" x14ac:dyDescent="0.3">
      <c r="A190" s="36"/>
      <c r="B190" s="1"/>
      <c r="C190" s="1"/>
      <c r="D190" s="1"/>
      <c r="E190" s="1"/>
      <c r="F190" s="1"/>
      <c r="G190" s="1"/>
      <c r="H190" s="1"/>
      <c r="I190" s="1"/>
      <c r="J190" s="1"/>
      <c r="K190" s="1"/>
      <c r="L190" s="1"/>
      <c r="M190" s="1"/>
      <c r="N190" s="1"/>
      <c r="O190" s="1"/>
      <c r="P190" s="1"/>
    </row>
    <row r="191" spans="1:16" x14ac:dyDescent="0.3">
      <c r="A191" s="36"/>
      <c r="B191" s="1"/>
      <c r="C191" s="377" t="s">
        <v>13</v>
      </c>
      <c r="D191" s="377"/>
      <c r="E191" s="377"/>
      <c r="F191" s="368" t="s">
        <v>270</v>
      </c>
      <c r="G191" s="369"/>
      <c r="H191" s="368" t="s">
        <v>271</v>
      </c>
      <c r="I191" s="369"/>
      <c r="J191" s="370" t="s">
        <v>272</v>
      </c>
      <c r="K191" s="369"/>
      <c r="L191" s="370" t="s">
        <v>273</v>
      </c>
      <c r="M191" s="369"/>
      <c r="N191" s="372" t="s">
        <v>269</v>
      </c>
      <c r="O191" s="372"/>
      <c r="P191" s="371" t="s">
        <v>24</v>
      </c>
    </row>
    <row r="192" spans="1:16" ht="15" thickBot="1" x14ac:dyDescent="0.35">
      <c r="A192" s="36"/>
      <c r="B192" s="1"/>
      <c r="C192" s="293"/>
      <c r="D192" s="293"/>
      <c r="E192" s="293"/>
      <c r="F192" s="16" t="s">
        <v>34</v>
      </c>
      <c r="G192" s="32" t="s">
        <v>44</v>
      </c>
      <c r="H192" s="22" t="s">
        <v>34</v>
      </c>
      <c r="I192" s="32" t="s">
        <v>44</v>
      </c>
      <c r="J192" s="22" t="s">
        <v>34</v>
      </c>
      <c r="K192" s="32" t="s">
        <v>44</v>
      </c>
      <c r="L192" s="22" t="s">
        <v>34</v>
      </c>
      <c r="M192" s="32" t="s">
        <v>44</v>
      </c>
      <c r="N192" s="33" t="s">
        <v>34</v>
      </c>
      <c r="O192" s="33" t="s">
        <v>44</v>
      </c>
      <c r="P192" s="378" t="s">
        <v>24</v>
      </c>
    </row>
    <row r="193" spans="1:16" ht="32.1" customHeight="1" thickTop="1" thickBot="1" x14ac:dyDescent="0.35">
      <c r="A193" s="36"/>
      <c r="B193" s="1"/>
      <c r="C193" s="291" t="s">
        <v>102</v>
      </c>
      <c r="D193" s="291"/>
      <c r="E193" s="292"/>
      <c r="F193" s="9">
        <v>150</v>
      </c>
      <c r="G193" s="9">
        <v>103</v>
      </c>
      <c r="H193" s="62">
        <f>F193-G193</f>
        <v>47</v>
      </c>
      <c r="I193" s="62">
        <v>0</v>
      </c>
      <c r="J193" s="62">
        <f>H193-I193</f>
        <v>47</v>
      </c>
      <c r="K193" s="62">
        <v>0</v>
      </c>
      <c r="L193" s="62">
        <f>J193-K193</f>
        <v>47</v>
      </c>
      <c r="M193" s="62">
        <v>0</v>
      </c>
      <c r="N193" s="9">
        <f>F193</f>
        <v>150</v>
      </c>
      <c r="O193" s="9">
        <f>G193+I193+K193+M193</f>
        <v>103</v>
      </c>
      <c r="P193" s="27">
        <f>O193/N193</f>
        <v>0.68666666666666665</v>
      </c>
    </row>
    <row r="194" spans="1:16" ht="15" thickTop="1" x14ac:dyDescent="0.3">
      <c r="A194" s="36"/>
      <c r="B194" s="1"/>
      <c r="C194" s="1"/>
      <c r="D194" s="1"/>
      <c r="E194" s="1"/>
      <c r="F194" s="1"/>
      <c r="G194" s="1"/>
      <c r="H194" s="1"/>
      <c r="I194" s="1"/>
      <c r="J194" s="1"/>
      <c r="K194" s="1"/>
      <c r="L194" s="1"/>
      <c r="M194" s="1"/>
      <c r="N194" s="1"/>
      <c r="O194" s="1"/>
      <c r="P194" s="1"/>
    </row>
    <row r="195" spans="1:16" ht="15.6" x14ac:dyDescent="0.3">
      <c r="A195" s="36">
        <v>20</v>
      </c>
      <c r="B195" s="24" t="s">
        <v>103</v>
      </c>
      <c r="C195" s="1"/>
      <c r="D195" s="1"/>
      <c r="E195" s="1"/>
      <c r="F195" s="1"/>
      <c r="G195" s="1"/>
      <c r="H195" s="1"/>
      <c r="I195" s="1"/>
      <c r="J195" s="1"/>
      <c r="K195" s="1"/>
      <c r="L195" s="1"/>
      <c r="M195" s="1"/>
      <c r="N195" s="1"/>
      <c r="O195" s="1"/>
      <c r="P195" s="1"/>
    </row>
    <row r="196" spans="1:16" x14ac:dyDescent="0.3">
      <c r="A196" s="36"/>
      <c r="B196" s="37" t="s">
        <v>11</v>
      </c>
      <c r="C196" s="40" t="s">
        <v>104</v>
      </c>
      <c r="D196" s="1"/>
      <c r="E196" s="1"/>
      <c r="F196" s="1"/>
      <c r="G196" s="1"/>
      <c r="H196" s="1"/>
      <c r="I196" s="1"/>
      <c r="J196" s="1"/>
      <c r="K196" s="1"/>
      <c r="L196" s="1"/>
      <c r="M196" s="1"/>
      <c r="N196" s="1"/>
      <c r="O196" s="1"/>
      <c r="P196" s="1"/>
    </row>
    <row r="197" spans="1:16" x14ac:dyDescent="0.3">
      <c r="A197" s="36"/>
      <c r="B197" s="37" t="s">
        <v>12</v>
      </c>
      <c r="C197" s="40" t="s">
        <v>20</v>
      </c>
      <c r="D197" s="1"/>
      <c r="E197" s="1"/>
      <c r="F197" s="1"/>
      <c r="G197" s="1"/>
      <c r="H197" s="1"/>
      <c r="I197" s="1"/>
      <c r="J197" s="1"/>
      <c r="K197" s="1"/>
      <c r="L197" s="1"/>
      <c r="M197" s="1"/>
      <c r="N197" s="1"/>
      <c r="O197" s="1"/>
      <c r="P197" s="1"/>
    </row>
    <row r="198" spans="1:16" x14ac:dyDescent="0.3">
      <c r="A198" s="36"/>
      <c r="B198" s="37"/>
      <c r="C198" s="40"/>
      <c r="D198" s="1"/>
      <c r="E198" s="1"/>
      <c r="F198" s="1"/>
      <c r="G198" s="1"/>
      <c r="H198" s="1"/>
      <c r="I198" s="1"/>
      <c r="J198" s="1"/>
      <c r="K198" s="1"/>
      <c r="L198" s="1"/>
      <c r="M198" s="1"/>
      <c r="N198" s="1"/>
      <c r="O198" s="1"/>
      <c r="P198" s="1"/>
    </row>
    <row r="199" spans="1:16" x14ac:dyDescent="0.3">
      <c r="A199" s="36"/>
      <c r="B199" s="1"/>
      <c r="C199" s="377" t="s">
        <v>13</v>
      </c>
      <c r="D199" s="377"/>
      <c r="E199" s="377"/>
      <c r="F199" s="368" t="s">
        <v>270</v>
      </c>
      <c r="G199" s="369"/>
      <c r="H199" s="368" t="s">
        <v>271</v>
      </c>
      <c r="I199" s="369"/>
      <c r="J199" s="370" t="s">
        <v>272</v>
      </c>
      <c r="K199" s="369"/>
      <c r="L199" s="370" t="s">
        <v>273</v>
      </c>
      <c r="M199" s="369"/>
      <c r="N199" s="372" t="s">
        <v>269</v>
      </c>
      <c r="O199" s="372"/>
      <c r="P199" s="371" t="s">
        <v>24</v>
      </c>
    </row>
    <row r="200" spans="1:16" ht="15" thickBot="1" x14ac:dyDescent="0.35">
      <c r="A200" s="36"/>
      <c r="B200" s="1"/>
      <c r="C200" s="293"/>
      <c r="D200" s="293"/>
      <c r="E200" s="293"/>
      <c r="F200" s="16" t="s">
        <v>34</v>
      </c>
      <c r="G200" s="32" t="s">
        <v>44</v>
      </c>
      <c r="H200" s="22" t="s">
        <v>34</v>
      </c>
      <c r="I200" s="32" t="s">
        <v>44</v>
      </c>
      <c r="J200" s="22" t="s">
        <v>34</v>
      </c>
      <c r="K200" s="32" t="s">
        <v>44</v>
      </c>
      <c r="L200" s="22" t="s">
        <v>34</v>
      </c>
      <c r="M200" s="32" t="s">
        <v>44</v>
      </c>
      <c r="N200" s="33" t="s">
        <v>34</v>
      </c>
      <c r="O200" s="33" t="s">
        <v>44</v>
      </c>
      <c r="P200" s="378" t="s">
        <v>24</v>
      </c>
    </row>
    <row r="201" spans="1:16" ht="32.1" customHeight="1" thickTop="1" thickBot="1" x14ac:dyDescent="0.35">
      <c r="A201" s="36"/>
      <c r="B201" s="1"/>
      <c r="C201" s="291" t="s">
        <v>105</v>
      </c>
      <c r="D201" s="291"/>
      <c r="E201" s="292"/>
      <c r="F201" s="9">
        <v>1</v>
      </c>
      <c r="G201" s="9">
        <v>1</v>
      </c>
      <c r="H201" s="62">
        <v>1</v>
      </c>
      <c r="I201" s="62">
        <v>1</v>
      </c>
      <c r="J201" s="62">
        <v>1</v>
      </c>
      <c r="K201" s="62">
        <v>1</v>
      </c>
      <c r="L201" s="9">
        <v>0</v>
      </c>
      <c r="M201" s="9">
        <v>0</v>
      </c>
      <c r="N201" s="9">
        <v>3</v>
      </c>
      <c r="O201" s="9">
        <v>3</v>
      </c>
      <c r="P201" s="27">
        <f>O201/N201</f>
        <v>1</v>
      </c>
    </row>
    <row r="202" spans="1:16" ht="15" thickTop="1" x14ac:dyDescent="0.3">
      <c r="A202" s="36"/>
      <c r="B202" s="1"/>
      <c r="C202" s="1"/>
      <c r="D202" s="1"/>
      <c r="E202" s="1"/>
      <c r="F202" s="1"/>
      <c r="G202" s="1"/>
      <c r="H202" s="1"/>
      <c r="I202" s="1"/>
      <c r="J202" s="1"/>
      <c r="K202" s="1"/>
      <c r="L202" s="1"/>
      <c r="M202" s="1"/>
      <c r="N202" s="1"/>
      <c r="O202" s="1"/>
      <c r="P202" s="1"/>
    </row>
    <row r="203" spans="1:16" ht="15.6" x14ac:dyDescent="0.3">
      <c r="A203" s="36">
        <v>21</v>
      </c>
      <c r="B203" s="24" t="s">
        <v>106</v>
      </c>
      <c r="C203" s="1"/>
      <c r="D203" s="1"/>
      <c r="E203" s="1"/>
      <c r="F203" s="1"/>
      <c r="G203" s="1"/>
      <c r="H203" s="1"/>
      <c r="I203" s="1"/>
      <c r="J203" s="1"/>
      <c r="K203" s="1"/>
      <c r="L203" s="1"/>
      <c r="M203" s="1"/>
      <c r="N203" s="1"/>
      <c r="O203" s="1"/>
      <c r="P203" s="1"/>
    </row>
    <row r="204" spans="1:16" x14ac:dyDescent="0.3">
      <c r="A204" s="36"/>
      <c r="B204" s="37" t="s">
        <v>11</v>
      </c>
      <c r="C204" s="40" t="s">
        <v>107</v>
      </c>
      <c r="D204" s="1"/>
      <c r="E204" s="1"/>
      <c r="F204" s="1"/>
      <c r="G204" s="1"/>
      <c r="H204" s="1"/>
      <c r="I204" s="1"/>
      <c r="J204" s="1"/>
      <c r="K204" s="1"/>
      <c r="L204" s="1"/>
      <c r="M204" s="1"/>
      <c r="N204" s="1"/>
      <c r="O204" s="1"/>
      <c r="P204" s="1"/>
    </row>
    <row r="205" spans="1:16" x14ac:dyDescent="0.3">
      <c r="A205" s="36"/>
      <c r="B205" s="37" t="s">
        <v>12</v>
      </c>
      <c r="C205" s="40" t="s">
        <v>20</v>
      </c>
      <c r="D205" s="1"/>
      <c r="E205" s="1"/>
      <c r="F205" s="1"/>
      <c r="G205" s="1"/>
      <c r="H205" s="1"/>
      <c r="I205" s="1"/>
      <c r="J205" s="1"/>
      <c r="K205" s="1"/>
      <c r="L205" s="1"/>
      <c r="M205" s="1"/>
      <c r="N205" s="1"/>
      <c r="O205" s="1"/>
      <c r="P205" s="1"/>
    </row>
    <row r="206" spans="1:16" x14ac:dyDescent="0.3">
      <c r="A206" s="36"/>
      <c r="B206" s="1"/>
      <c r="C206" s="1"/>
      <c r="D206" s="1"/>
      <c r="E206" s="1"/>
      <c r="F206" s="1"/>
      <c r="G206" s="1"/>
      <c r="H206" s="1"/>
      <c r="I206" s="1"/>
      <c r="J206" s="1"/>
      <c r="K206" s="1"/>
      <c r="L206" s="1"/>
      <c r="M206" s="1"/>
      <c r="N206" s="1"/>
      <c r="O206" s="1"/>
      <c r="P206" s="1"/>
    </row>
    <row r="207" spans="1:16" x14ac:dyDescent="0.3">
      <c r="A207" s="36"/>
      <c r="B207" s="1"/>
      <c r="C207" s="377" t="s">
        <v>13</v>
      </c>
      <c r="D207" s="377"/>
      <c r="E207" s="377"/>
      <c r="F207" s="368" t="s">
        <v>270</v>
      </c>
      <c r="G207" s="369"/>
      <c r="H207" s="368" t="s">
        <v>271</v>
      </c>
      <c r="I207" s="369"/>
      <c r="J207" s="370" t="s">
        <v>272</v>
      </c>
      <c r="K207" s="369"/>
      <c r="L207" s="370" t="s">
        <v>273</v>
      </c>
      <c r="M207" s="369"/>
      <c r="N207" s="372" t="s">
        <v>269</v>
      </c>
      <c r="O207" s="372"/>
      <c r="P207" s="371" t="s">
        <v>24</v>
      </c>
    </row>
    <row r="208" spans="1:16" ht="15" thickBot="1" x14ac:dyDescent="0.35">
      <c r="A208" s="36"/>
      <c r="B208" s="1"/>
      <c r="C208" s="293"/>
      <c r="D208" s="293"/>
      <c r="E208" s="293"/>
      <c r="F208" s="16" t="s">
        <v>34</v>
      </c>
      <c r="G208" s="32" t="s">
        <v>44</v>
      </c>
      <c r="H208" s="22" t="s">
        <v>34</v>
      </c>
      <c r="I208" s="32" t="s">
        <v>44</v>
      </c>
      <c r="J208" s="22" t="s">
        <v>34</v>
      </c>
      <c r="K208" s="32" t="s">
        <v>44</v>
      </c>
      <c r="L208" s="22" t="s">
        <v>34</v>
      </c>
      <c r="M208" s="32" t="s">
        <v>44</v>
      </c>
      <c r="N208" s="33" t="s">
        <v>34</v>
      </c>
      <c r="O208" s="33" t="s">
        <v>44</v>
      </c>
      <c r="P208" s="378" t="s">
        <v>24</v>
      </c>
    </row>
    <row r="209" spans="1:16" ht="32.1" customHeight="1" thickTop="1" thickBot="1" x14ac:dyDescent="0.35">
      <c r="A209" s="36"/>
      <c r="B209" s="1"/>
      <c r="C209" s="291" t="s">
        <v>108</v>
      </c>
      <c r="D209" s="291"/>
      <c r="E209" s="292"/>
      <c r="F209" s="9">
        <v>50</v>
      </c>
      <c r="G209" s="9">
        <v>49</v>
      </c>
      <c r="H209" s="66">
        <v>50</v>
      </c>
      <c r="I209" s="66">
        <v>49</v>
      </c>
      <c r="J209" s="66">
        <v>50</v>
      </c>
      <c r="K209" s="66">
        <v>49</v>
      </c>
      <c r="L209" s="66">
        <v>50</v>
      </c>
      <c r="M209" s="66">
        <v>49</v>
      </c>
      <c r="N209" s="9">
        <v>50</v>
      </c>
      <c r="O209" s="9">
        <v>49</v>
      </c>
      <c r="P209" s="27">
        <f>O209/N209</f>
        <v>0.98</v>
      </c>
    </row>
    <row r="210" spans="1:16" ht="15" thickTop="1" x14ac:dyDescent="0.3">
      <c r="A210" s="36"/>
      <c r="B210" s="1"/>
      <c r="C210" s="1"/>
      <c r="D210" s="1"/>
      <c r="E210" s="1"/>
      <c r="F210" s="1"/>
      <c r="G210" s="1"/>
      <c r="H210" s="1"/>
      <c r="I210" s="1"/>
      <c r="J210" s="1"/>
      <c r="K210" s="1"/>
      <c r="L210" s="1"/>
      <c r="M210" s="1"/>
      <c r="N210" s="1"/>
      <c r="O210" s="1"/>
      <c r="P210" s="1"/>
    </row>
    <row r="211" spans="1:16" ht="15.6" x14ac:dyDescent="0.3">
      <c r="A211" s="36">
        <v>22</v>
      </c>
      <c r="B211" s="24" t="s">
        <v>109</v>
      </c>
      <c r="C211" s="1"/>
      <c r="D211" s="1"/>
      <c r="E211" s="1"/>
      <c r="F211" s="1"/>
      <c r="G211" s="1"/>
      <c r="H211" s="1"/>
      <c r="I211" s="1"/>
      <c r="J211" s="1"/>
      <c r="K211" s="1"/>
      <c r="L211" s="1"/>
      <c r="M211" s="1"/>
      <c r="N211" s="1"/>
      <c r="O211" s="1"/>
      <c r="P211" s="1"/>
    </row>
    <row r="212" spans="1:16" x14ac:dyDescent="0.3">
      <c r="A212" s="36"/>
      <c r="B212" s="37" t="s">
        <v>11</v>
      </c>
      <c r="C212" s="40" t="s">
        <v>74</v>
      </c>
      <c r="D212" s="1"/>
      <c r="E212" s="1"/>
      <c r="F212" s="1"/>
      <c r="G212" s="1"/>
      <c r="H212" s="1"/>
      <c r="I212" s="1"/>
      <c r="J212" s="1"/>
      <c r="K212" s="1"/>
      <c r="L212" s="1"/>
      <c r="M212" s="1"/>
      <c r="N212" s="1"/>
      <c r="O212" s="1"/>
      <c r="P212" s="1"/>
    </row>
    <row r="213" spans="1:16" x14ac:dyDescent="0.3">
      <c r="A213" s="36"/>
      <c r="B213" s="37" t="s">
        <v>12</v>
      </c>
      <c r="C213" s="40" t="s">
        <v>73</v>
      </c>
      <c r="D213" s="1"/>
      <c r="E213" s="1"/>
      <c r="F213" s="1"/>
      <c r="G213" s="1"/>
      <c r="H213" s="1"/>
      <c r="I213" s="1"/>
      <c r="J213" s="1"/>
      <c r="K213" s="1"/>
      <c r="L213" s="1"/>
      <c r="M213" s="1"/>
      <c r="N213" s="1"/>
      <c r="O213" s="1"/>
      <c r="P213" s="1"/>
    </row>
    <row r="214" spans="1:16" x14ac:dyDescent="0.3">
      <c r="A214" s="36"/>
      <c r="B214" s="1"/>
      <c r="C214" s="1"/>
      <c r="D214" s="1"/>
      <c r="E214" s="1"/>
      <c r="F214" s="1"/>
      <c r="G214" s="1"/>
      <c r="H214" s="1"/>
      <c r="I214" s="1"/>
      <c r="J214" s="1"/>
      <c r="K214" s="1"/>
      <c r="L214" s="1"/>
      <c r="M214" s="1"/>
      <c r="N214" s="1"/>
      <c r="O214" s="1"/>
      <c r="P214" s="1"/>
    </row>
    <row r="215" spans="1:16" x14ac:dyDescent="0.3">
      <c r="A215" s="36"/>
      <c r="B215" s="1"/>
      <c r="C215" s="377" t="s">
        <v>13</v>
      </c>
      <c r="D215" s="377"/>
      <c r="E215" s="377"/>
      <c r="F215" s="368" t="s">
        <v>270</v>
      </c>
      <c r="G215" s="369"/>
      <c r="H215" s="368" t="s">
        <v>271</v>
      </c>
      <c r="I215" s="369"/>
      <c r="J215" s="370" t="s">
        <v>272</v>
      </c>
      <c r="K215" s="369"/>
      <c r="L215" s="370" t="s">
        <v>273</v>
      </c>
      <c r="M215" s="369"/>
      <c r="N215" s="372" t="s">
        <v>269</v>
      </c>
      <c r="O215" s="372"/>
      <c r="P215" s="371" t="s">
        <v>24</v>
      </c>
    </row>
    <row r="216" spans="1:16" ht="28.2" thickBot="1" x14ac:dyDescent="0.35">
      <c r="A216" s="36"/>
      <c r="B216" s="1"/>
      <c r="C216" s="293"/>
      <c r="D216" s="293"/>
      <c r="E216" s="293"/>
      <c r="F216" s="10" t="s">
        <v>64</v>
      </c>
      <c r="G216" s="32" t="s">
        <v>111</v>
      </c>
      <c r="H216" s="10" t="s">
        <v>64</v>
      </c>
      <c r="I216" s="32" t="s">
        <v>111</v>
      </c>
      <c r="J216" s="10" t="s">
        <v>64</v>
      </c>
      <c r="K216" s="32" t="s">
        <v>111</v>
      </c>
      <c r="L216" s="10" t="s">
        <v>64</v>
      </c>
      <c r="M216" s="32" t="s">
        <v>111</v>
      </c>
      <c r="N216" s="33" t="s">
        <v>64</v>
      </c>
      <c r="O216" s="33" t="s">
        <v>111</v>
      </c>
      <c r="P216" s="378" t="s">
        <v>24</v>
      </c>
    </row>
    <row r="217" spans="1:16" ht="32.1" customHeight="1" thickTop="1" thickBot="1" x14ac:dyDescent="0.35">
      <c r="A217" s="36"/>
      <c r="B217" s="1"/>
      <c r="C217" s="291" t="s">
        <v>110</v>
      </c>
      <c r="D217" s="291"/>
      <c r="E217" s="292"/>
      <c r="F217" s="9">
        <v>42</v>
      </c>
      <c r="G217" s="9">
        <v>42</v>
      </c>
      <c r="H217" s="9">
        <v>14</v>
      </c>
      <c r="I217" s="9">
        <v>14</v>
      </c>
      <c r="J217" s="9">
        <v>0</v>
      </c>
      <c r="K217" s="9">
        <v>0</v>
      </c>
      <c r="L217" s="9">
        <v>0</v>
      </c>
      <c r="M217" s="9">
        <v>0</v>
      </c>
      <c r="N217" s="9">
        <f>F217+H217+J217+L217</f>
        <v>56</v>
      </c>
      <c r="O217" s="9">
        <f>G217+I217+K217+M217</f>
        <v>56</v>
      </c>
      <c r="P217" s="27">
        <f>O217/N217</f>
        <v>1</v>
      </c>
    </row>
    <row r="218" spans="1:16" ht="15" thickTop="1" x14ac:dyDescent="0.3">
      <c r="A218" s="36"/>
      <c r="B218" s="1"/>
      <c r="C218" s="1"/>
      <c r="D218" s="1"/>
      <c r="E218" s="1"/>
      <c r="F218" s="1"/>
      <c r="G218" s="1"/>
      <c r="H218" s="1"/>
      <c r="I218" s="1"/>
      <c r="J218" s="1"/>
      <c r="K218" s="1"/>
      <c r="L218" s="1"/>
      <c r="M218" s="1"/>
      <c r="N218" s="1"/>
      <c r="O218" s="1"/>
      <c r="P218" s="1"/>
    </row>
    <row r="219" spans="1:16" ht="15.6" x14ac:dyDescent="0.3">
      <c r="A219" s="36">
        <v>23</v>
      </c>
      <c r="B219" s="24" t="s">
        <v>112</v>
      </c>
      <c r="C219" s="1"/>
      <c r="D219" s="1"/>
      <c r="E219" s="1"/>
      <c r="F219" s="1"/>
      <c r="G219" s="1"/>
      <c r="H219" s="1"/>
      <c r="I219" s="1"/>
      <c r="J219" s="1"/>
      <c r="K219" s="1"/>
      <c r="L219" s="1"/>
      <c r="M219" s="1"/>
      <c r="N219" s="1"/>
      <c r="O219" s="1"/>
      <c r="P219" s="1"/>
    </row>
    <row r="220" spans="1:16" x14ac:dyDescent="0.3">
      <c r="A220" s="36"/>
      <c r="B220" s="37" t="s">
        <v>11</v>
      </c>
      <c r="C220" s="40" t="s">
        <v>113</v>
      </c>
      <c r="D220" s="1"/>
      <c r="E220" s="1"/>
      <c r="F220" s="1"/>
      <c r="G220" s="1"/>
      <c r="H220" s="1"/>
      <c r="I220" s="1"/>
      <c r="J220" s="1"/>
      <c r="K220" s="1"/>
      <c r="L220" s="1"/>
      <c r="M220" s="1"/>
      <c r="N220" s="1"/>
      <c r="O220" s="1"/>
      <c r="P220" s="1"/>
    </row>
    <row r="221" spans="1:16" x14ac:dyDescent="0.3">
      <c r="A221" s="36"/>
      <c r="B221" s="37" t="s">
        <v>12</v>
      </c>
      <c r="C221" s="40" t="s">
        <v>74</v>
      </c>
      <c r="D221" s="1"/>
      <c r="E221" s="1"/>
      <c r="F221" s="1"/>
      <c r="G221" s="1"/>
      <c r="H221" s="1"/>
      <c r="I221" s="1"/>
      <c r="J221" s="1"/>
      <c r="K221" s="1"/>
      <c r="L221" s="1"/>
      <c r="M221" s="1"/>
      <c r="N221" s="1"/>
      <c r="O221" s="1"/>
      <c r="P221" s="1"/>
    </row>
    <row r="222" spans="1:16" x14ac:dyDescent="0.3">
      <c r="A222" s="36"/>
      <c r="B222" s="1"/>
      <c r="C222" s="1"/>
      <c r="D222" s="1"/>
      <c r="E222" s="1"/>
      <c r="F222" s="1"/>
      <c r="G222" s="1"/>
      <c r="H222" s="1"/>
      <c r="I222" s="1"/>
      <c r="J222" s="1"/>
      <c r="K222" s="1"/>
      <c r="L222" s="1"/>
      <c r="M222" s="1"/>
      <c r="N222" s="1"/>
      <c r="O222" s="1"/>
      <c r="P222" s="1"/>
    </row>
    <row r="223" spans="1:16" x14ac:dyDescent="0.3">
      <c r="A223" s="36"/>
      <c r="B223" s="1"/>
      <c r="C223" s="377" t="s">
        <v>13</v>
      </c>
      <c r="D223" s="377"/>
      <c r="E223" s="377"/>
      <c r="F223" s="368" t="s">
        <v>270</v>
      </c>
      <c r="G223" s="369"/>
      <c r="H223" s="368" t="s">
        <v>271</v>
      </c>
      <c r="I223" s="369"/>
      <c r="J223" s="370" t="s">
        <v>272</v>
      </c>
      <c r="K223" s="369"/>
      <c r="L223" s="370" t="s">
        <v>273</v>
      </c>
      <c r="M223" s="369"/>
      <c r="N223" s="372" t="s">
        <v>269</v>
      </c>
      <c r="O223" s="372"/>
      <c r="P223" s="371" t="s">
        <v>24</v>
      </c>
    </row>
    <row r="224" spans="1:16" ht="28.2" thickBot="1" x14ac:dyDescent="0.35">
      <c r="A224" s="36"/>
      <c r="B224" s="1"/>
      <c r="C224" s="293"/>
      <c r="D224" s="293"/>
      <c r="E224" s="293"/>
      <c r="F224" s="10" t="s">
        <v>64</v>
      </c>
      <c r="G224" s="32" t="s">
        <v>111</v>
      </c>
      <c r="H224" s="10" t="s">
        <v>64</v>
      </c>
      <c r="I224" s="32" t="s">
        <v>111</v>
      </c>
      <c r="J224" s="10" t="s">
        <v>64</v>
      </c>
      <c r="K224" s="32" t="s">
        <v>111</v>
      </c>
      <c r="L224" s="10" t="s">
        <v>64</v>
      </c>
      <c r="M224" s="32" t="s">
        <v>111</v>
      </c>
      <c r="N224" s="33" t="s">
        <v>64</v>
      </c>
      <c r="O224" s="33" t="s">
        <v>111</v>
      </c>
      <c r="P224" s="378" t="s">
        <v>24</v>
      </c>
    </row>
    <row r="225" spans="1:16" ht="32.1" customHeight="1" thickTop="1" thickBot="1" x14ac:dyDescent="0.35">
      <c r="A225" s="36"/>
      <c r="B225" s="1"/>
      <c r="C225" s="291" t="s">
        <v>114</v>
      </c>
      <c r="D225" s="291"/>
      <c r="E225" s="292"/>
      <c r="F225" s="9">
        <v>5</v>
      </c>
      <c r="G225" s="9">
        <v>5</v>
      </c>
      <c r="H225" s="9">
        <v>0</v>
      </c>
      <c r="I225" s="62">
        <v>0</v>
      </c>
      <c r="J225" s="62">
        <v>1</v>
      </c>
      <c r="K225" s="62">
        <v>1</v>
      </c>
      <c r="L225" s="62">
        <v>1</v>
      </c>
      <c r="M225" s="62">
        <v>1</v>
      </c>
      <c r="N225" s="9">
        <f>F225+H225+J225+L225</f>
        <v>7</v>
      </c>
      <c r="O225" s="9">
        <f>G225+I225+K225+M225</f>
        <v>7</v>
      </c>
      <c r="P225" s="27">
        <f>O225/N225</f>
        <v>1</v>
      </c>
    </row>
    <row r="226" spans="1:16" ht="15" thickTop="1" x14ac:dyDescent="0.3">
      <c r="A226" s="36"/>
      <c r="B226" s="1"/>
      <c r="C226" s="1"/>
      <c r="D226" s="1"/>
      <c r="E226" s="1"/>
      <c r="F226" s="1"/>
      <c r="G226" s="1"/>
      <c r="H226" s="1"/>
      <c r="I226" s="1"/>
      <c r="J226" s="1"/>
      <c r="K226" s="1"/>
      <c r="L226" s="1"/>
      <c r="M226" s="1"/>
      <c r="N226" s="1"/>
      <c r="O226" s="1"/>
      <c r="P226" s="1"/>
    </row>
    <row r="227" spans="1:16" ht="15.6" x14ac:dyDescent="0.3">
      <c r="A227" s="36">
        <v>24</v>
      </c>
      <c r="B227" s="24" t="s">
        <v>115</v>
      </c>
      <c r="C227" s="1"/>
      <c r="D227" s="1"/>
      <c r="E227" s="1"/>
      <c r="F227" s="1"/>
      <c r="G227" s="1"/>
      <c r="H227" s="1"/>
      <c r="I227" s="1"/>
      <c r="J227" s="1"/>
      <c r="K227" s="1"/>
      <c r="L227" s="1"/>
      <c r="M227" s="1"/>
      <c r="N227" s="1"/>
      <c r="O227" s="1"/>
      <c r="P227" s="1"/>
    </row>
    <row r="228" spans="1:16" x14ac:dyDescent="0.3">
      <c r="A228" s="36"/>
      <c r="B228" s="37" t="s">
        <v>11</v>
      </c>
      <c r="C228" s="40" t="s">
        <v>73</v>
      </c>
      <c r="D228" s="1"/>
      <c r="E228" s="1"/>
      <c r="F228" s="1"/>
      <c r="G228" s="1"/>
      <c r="H228" s="1"/>
      <c r="I228" s="1"/>
      <c r="J228" s="1"/>
      <c r="K228" s="1"/>
      <c r="L228" s="1"/>
      <c r="M228" s="1"/>
      <c r="N228" s="1"/>
      <c r="O228" s="1"/>
      <c r="P228" s="1"/>
    </row>
    <row r="229" spans="1:16" x14ac:dyDescent="0.3">
      <c r="A229" s="36"/>
      <c r="B229" s="37" t="s">
        <v>12</v>
      </c>
      <c r="C229" s="40" t="s">
        <v>74</v>
      </c>
      <c r="D229" s="1"/>
      <c r="E229" s="1"/>
      <c r="F229" s="1"/>
      <c r="G229" s="1"/>
      <c r="H229" s="1"/>
      <c r="I229" s="1"/>
      <c r="J229" s="1"/>
      <c r="K229" s="1"/>
      <c r="L229" s="1"/>
      <c r="M229" s="1"/>
      <c r="N229" s="1"/>
      <c r="O229" s="1"/>
      <c r="P229" s="1"/>
    </row>
    <row r="230" spans="1:16" x14ac:dyDescent="0.3">
      <c r="A230" s="36"/>
      <c r="B230" s="37"/>
      <c r="C230" s="40"/>
      <c r="D230" s="1"/>
      <c r="E230" s="1"/>
      <c r="F230" s="1"/>
      <c r="G230" s="1"/>
      <c r="H230" s="1"/>
      <c r="I230" s="1"/>
      <c r="J230" s="1"/>
      <c r="K230" s="1"/>
      <c r="L230" s="1"/>
      <c r="M230" s="1"/>
      <c r="N230" s="1"/>
      <c r="O230" s="1"/>
      <c r="P230" s="1"/>
    </row>
    <row r="231" spans="1:16" x14ac:dyDescent="0.3">
      <c r="A231" s="36"/>
      <c r="B231" s="1"/>
      <c r="C231" s="377" t="s">
        <v>13</v>
      </c>
      <c r="D231" s="377"/>
      <c r="E231" s="377"/>
      <c r="F231" s="368" t="s">
        <v>270</v>
      </c>
      <c r="G231" s="369"/>
      <c r="H231" s="368" t="s">
        <v>271</v>
      </c>
      <c r="I231" s="369"/>
      <c r="J231" s="370" t="s">
        <v>272</v>
      </c>
      <c r="K231" s="369"/>
      <c r="L231" s="370" t="s">
        <v>273</v>
      </c>
      <c r="M231" s="369"/>
      <c r="N231" s="372" t="s">
        <v>269</v>
      </c>
      <c r="O231" s="372"/>
      <c r="P231" s="371" t="s">
        <v>24</v>
      </c>
    </row>
    <row r="232" spans="1:16" ht="28.2" thickBot="1" x14ac:dyDescent="0.35">
      <c r="A232" s="36"/>
      <c r="B232" s="1"/>
      <c r="C232" s="293"/>
      <c r="D232" s="293"/>
      <c r="E232" s="293"/>
      <c r="F232" s="10" t="s">
        <v>64</v>
      </c>
      <c r="G232" s="32" t="s">
        <v>111</v>
      </c>
      <c r="H232" s="10" t="s">
        <v>91</v>
      </c>
      <c r="I232" s="32" t="s">
        <v>111</v>
      </c>
      <c r="J232" s="10" t="s">
        <v>91</v>
      </c>
      <c r="K232" s="32" t="s">
        <v>111</v>
      </c>
      <c r="L232" s="10" t="s">
        <v>91</v>
      </c>
      <c r="M232" s="32" t="s">
        <v>111</v>
      </c>
      <c r="N232" s="33" t="s">
        <v>91</v>
      </c>
      <c r="O232" s="33" t="s">
        <v>111</v>
      </c>
      <c r="P232" s="378" t="s">
        <v>24</v>
      </c>
    </row>
    <row r="233" spans="1:16" ht="32.1" customHeight="1" thickTop="1" thickBot="1" x14ac:dyDescent="0.35">
      <c r="A233" s="36"/>
      <c r="B233" s="1"/>
      <c r="C233" s="291" t="s">
        <v>116</v>
      </c>
      <c r="D233" s="291"/>
      <c r="E233" s="292"/>
      <c r="F233" s="9">
        <v>71</v>
      </c>
      <c r="G233" s="9">
        <v>71</v>
      </c>
      <c r="H233" s="9">
        <v>150</v>
      </c>
      <c r="I233" s="9">
        <v>150</v>
      </c>
      <c r="J233" s="9">
        <v>13</v>
      </c>
      <c r="K233" s="9">
        <v>13</v>
      </c>
      <c r="L233" s="9">
        <v>11</v>
      </c>
      <c r="M233" s="9">
        <v>11</v>
      </c>
      <c r="N233" s="9">
        <f>F233+H233+J233+L233</f>
        <v>245</v>
      </c>
      <c r="O233" s="9">
        <f>G233+I233+K233+M233</f>
        <v>245</v>
      </c>
      <c r="P233" s="27">
        <f>O233/N233</f>
        <v>1</v>
      </c>
    </row>
    <row r="234" spans="1:16" ht="15" thickTop="1" x14ac:dyDescent="0.3">
      <c r="A234" s="36"/>
      <c r="B234" s="1"/>
      <c r="C234" s="1"/>
      <c r="D234" s="1"/>
      <c r="E234" s="1"/>
      <c r="F234" s="1"/>
      <c r="G234" s="1"/>
      <c r="H234" s="1"/>
      <c r="I234" s="1"/>
      <c r="J234" s="1"/>
      <c r="K234" s="1"/>
      <c r="L234" s="1"/>
      <c r="M234" s="1"/>
      <c r="N234" s="1"/>
      <c r="O234" s="1"/>
      <c r="P234" s="1"/>
    </row>
    <row r="235" spans="1:16" ht="15.6" x14ac:dyDescent="0.3">
      <c r="A235" s="36">
        <v>25</v>
      </c>
      <c r="B235" s="24" t="s">
        <v>117</v>
      </c>
      <c r="C235" s="1"/>
      <c r="D235" s="1"/>
      <c r="E235" s="1"/>
      <c r="F235" s="1"/>
      <c r="G235" s="1"/>
      <c r="H235" s="1"/>
      <c r="I235" s="1"/>
      <c r="J235" s="1"/>
      <c r="K235" s="1"/>
      <c r="L235" s="1"/>
      <c r="M235" s="1"/>
      <c r="N235" s="1"/>
      <c r="O235" s="1"/>
      <c r="P235" s="1"/>
    </row>
    <row r="236" spans="1:16" x14ac:dyDescent="0.3">
      <c r="A236" s="36"/>
      <c r="B236" s="37" t="s">
        <v>11</v>
      </c>
      <c r="C236" s="40" t="s">
        <v>118</v>
      </c>
      <c r="D236" s="1"/>
      <c r="E236" s="1"/>
      <c r="F236" s="1"/>
      <c r="G236" s="1"/>
      <c r="H236" s="1"/>
      <c r="I236" s="1"/>
      <c r="J236" s="1"/>
      <c r="K236" s="1"/>
      <c r="L236" s="1"/>
      <c r="M236" s="1"/>
      <c r="N236" s="1"/>
      <c r="O236" s="1"/>
      <c r="P236" s="1"/>
    </row>
    <row r="237" spans="1:16" x14ac:dyDescent="0.3">
      <c r="A237" s="36"/>
      <c r="B237" s="37" t="s">
        <v>12</v>
      </c>
      <c r="C237" s="40" t="s">
        <v>119</v>
      </c>
      <c r="D237" s="1"/>
      <c r="E237" s="1"/>
      <c r="F237" s="1"/>
      <c r="G237" s="1"/>
      <c r="H237" s="1"/>
      <c r="I237" s="1"/>
      <c r="J237" s="1"/>
      <c r="K237" s="1"/>
      <c r="L237" s="1"/>
      <c r="M237" s="1"/>
      <c r="N237" s="1"/>
      <c r="O237" s="1"/>
      <c r="P237" s="1"/>
    </row>
    <row r="238" spans="1:16" x14ac:dyDescent="0.3">
      <c r="A238" s="36"/>
      <c r="B238" s="1"/>
      <c r="C238" s="1"/>
      <c r="D238" s="1"/>
      <c r="E238" s="1"/>
      <c r="F238" s="1"/>
      <c r="G238" s="1"/>
      <c r="H238" s="1"/>
      <c r="I238" s="1"/>
      <c r="J238" s="1"/>
      <c r="K238" s="1"/>
      <c r="L238" s="1"/>
      <c r="M238" s="1"/>
      <c r="N238" s="1"/>
      <c r="O238" s="1"/>
      <c r="P238" s="1"/>
    </row>
    <row r="239" spans="1:16" x14ac:dyDescent="0.3">
      <c r="A239" s="36"/>
      <c r="B239" s="1"/>
      <c r="C239" s="377" t="s">
        <v>13</v>
      </c>
      <c r="D239" s="377"/>
      <c r="E239" s="377"/>
      <c r="F239" s="368" t="s">
        <v>270</v>
      </c>
      <c r="G239" s="369"/>
      <c r="H239" s="368" t="s">
        <v>271</v>
      </c>
      <c r="I239" s="369"/>
      <c r="J239" s="370" t="s">
        <v>272</v>
      </c>
      <c r="K239" s="369"/>
      <c r="L239" s="370" t="s">
        <v>273</v>
      </c>
      <c r="M239" s="369"/>
      <c r="N239" s="372" t="s">
        <v>269</v>
      </c>
      <c r="O239" s="372"/>
      <c r="P239" s="371" t="s">
        <v>24</v>
      </c>
    </row>
    <row r="240" spans="1:16" ht="15" thickBot="1" x14ac:dyDescent="0.35">
      <c r="A240" s="36"/>
      <c r="B240" s="1"/>
      <c r="C240" s="293"/>
      <c r="D240" s="293"/>
      <c r="E240" s="293"/>
      <c r="F240" s="16" t="s">
        <v>34</v>
      </c>
      <c r="G240" s="32" t="s">
        <v>44</v>
      </c>
      <c r="H240" s="22" t="s">
        <v>34</v>
      </c>
      <c r="I240" s="32" t="s">
        <v>44</v>
      </c>
      <c r="J240" s="22" t="s">
        <v>34</v>
      </c>
      <c r="K240" s="32" t="s">
        <v>44</v>
      </c>
      <c r="L240" s="22" t="s">
        <v>34</v>
      </c>
      <c r="M240" s="32" t="s">
        <v>44</v>
      </c>
      <c r="N240" s="33" t="s">
        <v>34</v>
      </c>
      <c r="O240" s="33" t="s">
        <v>44</v>
      </c>
      <c r="P240" s="378" t="s">
        <v>24</v>
      </c>
    </row>
    <row r="241" spans="1:16" ht="32.1" customHeight="1" thickTop="1" thickBot="1" x14ac:dyDescent="0.35">
      <c r="A241" s="36"/>
      <c r="B241" s="1"/>
      <c r="C241" s="291" t="s">
        <v>120</v>
      </c>
      <c r="D241" s="291"/>
      <c r="E241" s="292"/>
      <c r="F241" s="9" t="s">
        <v>49</v>
      </c>
      <c r="G241" s="9" t="s">
        <v>49</v>
      </c>
      <c r="H241" s="9" t="s">
        <v>49</v>
      </c>
      <c r="I241" s="9" t="s">
        <v>49</v>
      </c>
      <c r="J241" s="9" t="s">
        <v>49</v>
      </c>
      <c r="K241" s="9" t="s">
        <v>49</v>
      </c>
      <c r="L241" s="9" t="s">
        <v>49</v>
      </c>
      <c r="M241" s="9" t="s">
        <v>49</v>
      </c>
      <c r="N241" s="9" t="s">
        <v>49</v>
      </c>
      <c r="O241" s="9" t="s">
        <v>49</v>
      </c>
      <c r="P241" s="27" t="s">
        <v>49</v>
      </c>
    </row>
    <row r="242" spans="1:16" ht="15" thickTop="1" x14ac:dyDescent="0.3">
      <c r="A242" s="36"/>
      <c r="B242" s="1"/>
      <c r="C242" s="1"/>
      <c r="D242" s="1"/>
      <c r="E242" s="1"/>
      <c r="F242" s="1"/>
      <c r="G242" s="1"/>
      <c r="H242" s="1"/>
      <c r="I242" s="1"/>
      <c r="J242" s="1"/>
      <c r="K242" s="1"/>
      <c r="L242" s="1"/>
      <c r="M242" s="1"/>
      <c r="N242" s="1"/>
      <c r="O242" s="1"/>
      <c r="P242" s="1"/>
    </row>
    <row r="243" spans="1:16" ht="15.6" x14ac:dyDescent="0.3">
      <c r="A243" s="36">
        <v>26</v>
      </c>
      <c r="B243" s="24" t="s">
        <v>121</v>
      </c>
      <c r="C243" s="1"/>
      <c r="D243" s="1"/>
      <c r="E243" s="1"/>
      <c r="F243" s="1"/>
      <c r="G243" s="1"/>
      <c r="H243" s="1"/>
      <c r="I243" s="1"/>
      <c r="J243" s="1"/>
      <c r="K243" s="1"/>
      <c r="L243" s="1"/>
      <c r="M243" s="1"/>
      <c r="N243" s="1"/>
      <c r="O243" s="1"/>
      <c r="P243" s="1"/>
    </row>
    <row r="244" spans="1:16" x14ac:dyDescent="0.3">
      <c r="A244" s="36"/>
      <c r="B244" s="37" t="s">
        <v>11</v>
      </c>
      <c r="C244" s="40" t="s">
        <v>122</v>
      </c>
      <c r="D244" s="1"/>
      <c r="E244" s="1"/>
      <c r="F244" s="1"/>
      <c r="G244" s="1"/>
      <c r="H244" s="1"/>
      <c r="I244" s="1"/>
      <c r="J244" s="1"/>
      <c r="K244" s="1"/>
      <c r="L244" s="1"/>
      <c r="M244" s="1"/>
      <c r="N244" s="1"/>
      <c r="O244" s="1"/>
      <c r="P244" s="1"/>
    </row>
    <row r="245" spans="1:16" x14ac:dyDescent="0.3">
      <c r="A245" s="36"/>
      <c r="B245" s="37" t="s">
        <v>12</v>
      </c>
      <c r="C245" s="40" t="s">
        <v>123</v>
      </c>
      <c r="D245" s="1"/>
      <c r="E245" s="1"/>
      <c r="F245" s="1"/>
      <c r="G245" s="1"/>
      <c r="H245" s="1"/>
      <c r="I245" s="1"/>
      <c r="J245" s="1"/>
      <c r="K245" s="1"/>
      <c r="L245" s="1"/>
      <c r="M245" s="1"/>
      <c r="N245" s="1"/>
      <c r="O245" s="1"/>
      <c r="P245" s="1"/>
    </row>
    <row r="246" spans="1:16" x14ac:dyDescent="0.3">
      <c r="A246" s="36"/>
      <c r="B246" s="1"/>
      <c r="C246" s="1"/>
      <c r="D246" s="1"/>
      <c r="E246" s="1"/>
      <c r="F246" s="1"/>
      <c r="G246" s="1"/>
      <c r="H246" s="1"/>
      <c r="I246" s="1"/>
      <c r="J246" s="1"/>
      <c r="K246" s="1"/>
      <c r="L246" s="1"/>
      <c r="M246" s="1"/>
      <c r="N246" s="1"/>
      <c r="O246" s="1"/>
      <c r="P246" s="1"/>
    </row>
    <row r="247" spans="1:16" x14ac:dyDescent="0.3">
      <c r="A247" s="36"/>
      <c r="B247" s="1"/>
      <c r="C247" s="377" t="s">
        <v>13</v>
      </c>
      <c r="D247" s="377"/>
      <c r="E247" s="377"/>
      <c r="F247" s="368" t="s">
        <v>270</v>
      </c>
      <c r="G247" s="369"/>
      <c r="H247" s="368" t="s">
        <v>271</v>
      </c>
      <c r="I247" s="369"/>
      <c r="J247" s="370" t="s">
        <v>272</v>
      </c>
      <c r="K247" s="369"/>
      <c r="L247" s="370" t="s">
        <v>273</v>
      </c>
      <c r="M247" s="369"/>
      <c r="N247" s="372" t="s">
        <v>269</v>
      </c>
      <c r="O247" s="372"/>
      <c r="P247" s="371" t="s">
        <v>24</v>
      </c>
    </row>
    <row r="248" spans="1:16" ht="15" thickBot="1" x14ac:dyDescent="0.35">
      <c r="A248" s="36"/>
      <c r="B248" s="1"/>
      <c r="C248" s="293"/>
      <c r="D248" s="293"/>
      <c r="E248" s="293"/>
      <c r="F248" s="16" t="s">
        <v>34</v>
      </c>
      <c r="G248" s="32" t="s">
        <v>44</v>
      </c>
      <c r="H248" s="22" t="s">
        <v>34</v>
      </c>
      <c r="I248" s="32" t="s">
        <v>44</v>
      </c>
      <c r="J248" s="22" t="s">
        <v>34</v>
      </c>
      <c r="K248" s="32" t="s">
        <v>44</v>
      </c>
      <c r="L248" s="22" t="s">
        <v>34</v>
      </c>
      <c r="M248" s="32" t="s">
        <v>44</v>
      </c>
      <c r="N248" s="33" t="s">
        <v>34</v>
      </c>
      <c r="O248" s="33" t="s">
        <v>44</v>
      </c>
      <c r="P248" s="378" t="s">
        <v>24</v>
      </c>
    </row>
    <row r="249" spans="1:16" ht="32.1" customHeight="1" thickTop="1" thickBot="1" x14ac:dyDescent="0.35">
      <c r="A249" s="36"/>
      <c r="B249" s="1"/>
      <c r="C249" s="291" t="s">
        <v>124</v>
      </c>
      <c r="D249" s="291"/>
      <c r="E249" s="292"/>
      <c r="F249" s="9" t="s">
        <v>49</v>
      </c>
      <c r="G249" s="9" t="s">
        <v>49</v>
      </c>
      <c r="H249" s="9" t="s">
        <v>49</v>
      </c>
      <c r="I249" s="9" t="s">
        <v>49</v>
      </c>
      <c r="J249" s="9" t="s">
        <v>49</v>
      </c>
      <c r="K249" s="9" t="s">
        <v>49</v>
      </c>
      <c r="L249" s="9" t="s">
        <v>49</v>
      </c>
      <c r="M249" s="9" t="s">
        <v>49</v>
      </c>
      <c r="N249" s="9" t="s">
        <v>49</v>
      </c>
      <c r="O249" s="9" t="s">
        <v>49</v>
      </c>
      <c r="P249" s="27" t="s">
        <v>49</v>
      </c>
    </row>
    <row r="250" spans="1:16" ht="15" thickTop="1" x14ac:dyDescent="0.3">
      <c r="A250" s="36"/>
      <c r="B250" s="1"/>
      <c r="C250" s="1"/>
      <c r="D250" s="1"/>
      <c r="E250" s="1"/>
      <c r="F250" s="1"/>
      <c r="G250" s="1"/>
      <c r="H250" s="1"/>
      <c r="I250" s="1"/>
      <c r="J250" s="1"/>
      <c r="K250" s="1"/>
      <c r="L250" s="1"/>
      <c r="M250" s="1"/>
      <c r="N250" s="1"/>
      <c r="O250" s="1"/>
      <c r="P250" s="1"/>
    </row>
    <row r="251" spans="1:16" ht="17.399999999999999" x14ac:dyDescent="0.3">
      <c r="A251" s="18" t="s">
        <v>126</v>
      </c>
      <c r="B251" s="1"/>
      <c r="C251" s="1"/>
      <c r="D251" s="1"/>
      <c r="E251" s="1"/>
      <c r="F251" s="1"/>
      <c r="G251" s="1"/>
      <c r="H251" s="1"/>
      <c r="I251" s="1"/>
      <c r="J251" s="1"/>
      <c r="K251" s="1"/>
      <c r="L251" s="1"/>
      <c r="M251" s="1"/>
      <c r="N251" s="1"/>
      <c r="O251" s="1"/>
      <c r="P251" s="1"/>
    </row>
    <row r="252" spans="1:16" ht="90" customHeight="1" x14ac:dyDescent="0.3">
      <c r="A252" s="375" t="s">
        <v>125</v>
      </c>
      <c r="B252" s="376"/>
      <c r="C252" s="376"/>
      <c r="D252" s="376"/>
      <c r="E252" s="376"/>
      <c r="F252" s="376"/>
      <c r="G252" s="376"/>
      <c r="H252" s="376"/>
      <c r="I252" s="376"/>
      <c r="J252" s="376"/>
      <c r="K252" s="376"/>
      <c r="L252" s="376"/>
      <c r="M252" s="376"/>
      <c r="N252" s="376"/>
      <c r="O252" s="376"/>
      <c r="P252" s="376"/>
    </row>
    <row r="253" spans="1:16" x14ac:dyDescent="0.3">
      <c r="A253" s="36"/>
      <c r="B253" s="1"/>
      <c r="C253" s="1"/>
      <c r="D253" s="1"/>
      <c r="E253" s="1"/>
      <c r="F253" s="1"/>
      <c r="G253" s="1"/>
      <c r="H253" s="1"/>
      <c r="I253" s="1"/>
      <c r="J253" s="1"/>
      <c r="K253" s="1"/>
      <c r="L253" s="1"/>
      <c r="M253" s="1"/>
      <c r="N253" s="1"/>
      <c r="O253" s="1"/>
      <c r="P253" s="1"/>
    </row>
    <row r="254" spans="1:16" ht="15.6" x14ac:dyDescent="0.3">
      <c r="A254" s="36">
        <v>27</v>
      </c>
      <c r="B254" s="24" t="s">
        <v>127</v>
      </c>
      <c r="C254" s="1"/>
      <c r="D254" s="1"/>
      <c r="E254" s="1"/>
      <c r="F254" s="1"/>
      <c r="G254" s="1"/>
      <c r="H254" s="1"/>
      <c r="I254" s="1"/>
      <c r="J254" s="1"/>
      <c r="K254" s="1"/>
      <c r="L254" s="1"/>
      <c r="M254" s="1"/>
      <c r="N254" s="1"/>
      <c r="O254" s="1"/>
      <c r="P254" s="1"/>
    </row>
    <row r="255" spans="1:16" x14ac:dyDescent="0.3">
      <c r="A255" s="36"/>
      <c r="B255" s="37" t="s">
        <v>11</v>
      </c>
      <c r="C255" s="40" t="s">
        <v>128</v>
      </c>
      <c r="D255" s="1"/>
      <c r="E255" s="1"/>
      <c r="F255" s="1"/>
      <c r="G255" s="1"/>
      <c r="H255" s="1"/>
      <c r="I255" s="1"/>
      <c r="J255" s="1"/>
      <c r="K255" s="1"/>
      <c r="L255" s="1"/>
      <c r="M255" s="1"/>
      <c r="N255" s="1"/>
      <c r="O255" s="1"/>
      <c r="P255" s="1"/>
    </row>
    <row r="256" spans="1:16" x14ac:dyDescent="0.3">
      <c r="A256" s="36"/>
      <c r="B256" s="37" t="s">
        <v>12</v>
      </c>
      <c r="C256" s="40" t="s">
        <v>129</v>
      </c>
      <c r="D256" s="1"/>
      <c r="E256" s="1"/>
      <c r="F256" s="1"/>
      <c r="G256" s="1"/>
      <c r="H256" s="1"/>
      <c r="I256" s="1"/>
      <c r="J256" s="1"/>
      <c r="K256" s="1"/>
      <c r="L256" s="1"/>
      <c r="M256" s="1"/>
      <c r="N256" s="1"/>
      <c r="O256" s="1"/>
      <c r="P256" s="1"/>
    </row>
    <row r="257" spans="1:16" x14ac:dyDescent="0.3">
      <c r="A257" s="36"/>
      <c r="B257" s="1"/>
      <c r="C257" s="1"/>
      <c r="D257" s="1"/>
      <c r="E257" s="1"/>
      <c r="F257" s="1"/>
      <c r="G257" s="1"/>
      <c r="H257" s="1"/>
      <c r="I257" s="1"/>
      <c r="J257" s="1"/>
      <c r="K257" s="1"/>
      <c r="L257" s="1"/>
      <c r="M257" s="1"/>
      <c r="N257" s="1"/>
      <c r="O257" s="1"/>
      <c r="P257" s="1"/>
    </row>
    <row r="258" spans="1:16" x14ac:dyDescent="0.3">
      <c r="A258" s="36"/>
      <c r="B258" s="1"/>
      <c r="C258" s="377" t="s">
        <v>13</v>
      </c>
      <c r="D258" s="377"/>
      <c r="E258" s="377"/>
      <c r="F258" s="368" t="s">
        <v>270</v>
      </c>
      <c r="G258" s="369"/>
      <c r="H258" s="368" t="s">
        <v>271</v>
      </c>
      <c r="I258" s="369"/>
      <c r="J258" s="370" t="s">
        <v>272</v>
      </c>
      <c r="K258" s="369"/>
      <c r="L258" s="370" t="s">
        <v>273</v>
      </c>
      <c r="M258" s="369"/>
      <c r="N258" s="372" t="s">
        <v>269</v>
      </c>
      <c r="O258" s="372"/>
      <c r="P258" s="371" t="s">
        <v>24</v>
      </c>
    </row>
    <row r="259" spans="1:16" ht="15" thickBot="1" x14ac:dyDescent="0.35">
      <c r="A259" s="36"/>
      <c r="B259" s="1"/>
      <c r="C259" s="293"/>
      <c r="D259" s="293"/>
      <c r="E259" s="293"/>
      <c r="F259" s="23" t="s">
        <v>34</v>
      </c>
      <c r="G259" s="32" t="s">
        <v>44</v>
      </c>
      <c r="H259" s="23" t="s">
        <v>34</v>
      </c>
      <c r="I259" s="32" t="s">
        <v>44</v>
      </c>
      <c r="J259" s="23" t="s">
        <v>34</v>
      </c>
      <c r="K259" s="32" t="s">
        <v>44</v>
      </c>
      <c r="L259" s="23" t="s">
        <v>34</v>
      </c>
      <c r="M259" s="32" t="s">
        <v>44</v>
      </c>
      <c r="N259" s="33" t="s">
        <v>34</v>
      </c>
      <c r="O259" s="33" t="s">
        <v>44</v>
      </c>
      <c r="P259" s="378" t="s">
        <v>24</v>
      </c>
    </row>
    <row r="260" spans="1:16" ht="32.1" customHeight="1" thickTop="1" thickBot="1" x14ac:dyDescent="0.35">
      <c r="A260" s="36"/>
      <c r="B260" s="1"/>
      <c r="C260" s="291" t="s">
        <v>130</v>
      </c>
      <c r="D260" s="291"/>
      <c r="E260" s="292"/>
      <c r="F260" s="9">
        <v>15</v>
      </c>
      <c r="G260" s="9">
        <v>15</v>
      </c>
      <c r="H260" s="9">
        <v>17</v>
      </c>
      <c r="I260" s="9">
        <v>17</v>
      </c>
      <c r="J260" s="9">
        <v>25</v>
      </c>
      <c r="K260" s="9">
        <v>25</v>
      </c>
      <c r="L260" s="9">
        <v>25</v>
      </c>
      <c r="M260" s="9">
        <v>25</v>
      </c>
      <c r="N260" s="9">
        <f>F260+H260+J260+L260</f>
        <v>82</v>
      </c>
      <c r="O260" s="9">
        <f>G260+I260+K260+M260</f>
        <v>82</v>
      </c>
      <c r="P260" s="27">
        <f>O260/N260</f>
        <v>1</v>
      </c>
    </row>
    <row r="261" spans="1:16" ht="15" thickTop="1" x14ac:dyDescent="0.3">
      <c r="A261" s="36"/>
      <c r="B261" s="1"/>
      <c r="C261" s="1"/>
      <c r="D261" s="1"/>
      <c r="E261" s="1"/>
      <c r="F261" s="1"/>
      <c r="G261" s="1"/>
      <c r="H261" s="1"/>
      <c r="I261" s="1"/>
      <c r="J261" s="1"/>
      <c r="K261" s="1"/>
      <c r="L261" s="1"/>
      <c r="M261" s="1"/>
      <c r="N261" s="1"/>
      <c r="O261" s="1"/>
      <c r="P261" s="1"/>
    </row>
    <row r="262" spans="1:16" ht="15.6" x14ac:dyDescent="0.3">
      <c r="A262" s="36">
        <v>28</v>
      </c>
      <c r="B262" s="24" t="s">
        <v>131</v>
      </c>
      <c r="C262" s="1"/>
      <c r="D262" s="1"/>
      <c r="E262" s="1"/>
      <c r="F262" s="1"/>
      <c r="G262" s="1"/>
      <c r="H262" s="1"/>
      <c r="I262" s="1"/>
      <c r="J262" s="1"/>
      <c r="K262" s="1"/>
      <c r="L262" s="1"/>
      <c r="M262" s="1"/>
      <c r="N262" s="1"/>
      <c r="O262" s="1"/>
      <c r="P262" s="1"/>
    </row>
    <row r="263" spans="1:16" x14ac:dyDescent="0.3">
      <c r="A263" s="36"/>
      <c r="B263" s="37" t="s">
        <v>11</v>
      </c>
      <c r="C263" s="40" t="s">
        <v>47</v>
      </c>
      <c r="D263" s="1"/>
      <c r="E263" s="1"/>
      <c r="F263" s="1"/>
      <c r="G263" s="1"/>
      <c r="H263" s="1"/>
      <c r="I263" s="1"/>
      <c r="J263" s="1"/>
      <c r="K263" s="1"/>
      <c r="L263" s="1"/>
      <c r="M263" s="1"/>
      <c r="N263" s="1"/>
      <c r="O263" s="1"/>
      <c r="P263" s="1"/>
    </row>
    <row r="264" spans="1:16" x14ac:dyDescent="0.3">
      <c r="A264" s="36"/>
      <c r="B264" s="37" t="s">
        <v>12</v>
      </c>
      <c r="C264" s="40" t="s">
        <v>20</v>
      </c>
      <c r="D264" s="1"/>
      <c r="E264" s="1"/>
      <c r="F264" s="1"/>
      <c r="G264" s="1"/>
      <c r="H264" s="1"/>
      <c r="I264" s="1"/>
      <c r="J264" s="1"/>
      <c r="K264" s="1"/>
      <c r="L264" s="1"/>
      <c r="M264" s="1"/>
      <c r="N264" s="1"/>
      <c r="O264" s="1"/>
      <c r="P264" s="1"/>
    </row>
    <row r="265" spans="1:16" x14ac:dyDescent="0.3">
      <c r="A265" s="36"/>
      <c r="B265" s="1"/>
      <c r="C265" s="377" t="s">
        <v>13</v>
      </c>
      <c r="D265" s="377"/>
      <c r="E265" s="377"/>
      <c r="F265" s="368" t="s">
        <v>270</v>
      </c>
      <c r="G265" s="369"/>
      <c r="H265" s="368" t="s">
        <v>271</v>
      </c>
      <c r="I265" s="369"/>
      <c r="J265" s="370" t="s">
        <v>272</v>
      </c>
      <c r="K265" s="369"/>
      <c r="L265" s="370" t="s">
        <v>273</v>
      </c>
      <c r="M265" s="369"/>
      <c r="N265" s="372" t="s">
        <v>269</v>
      </c>
      <c r="O265" s="372"/>
      <c r="P265" s="371" t="s">
        <v>24</v>
      </c>
    </row>
    <row r="266" spans="1:16" ht="15" thickBot="1" x14ac:dyDescent="0.35">
      <c r="A266" s="36"/>
      <c r="B266" s="1"/>
      <c r="C266" s="293"/>
      <c r="D266" s="293"/>
      <c r="E266" s="293"/>
      <c r="F266" s="16" t="s">
        <v>34</v>
      </c>
      <c r="G266" s="32" t="s">
        <v>135</v>
      </c>
      <c r="H266" s="22" t="s">
        <v>34</v>
      </c>
      <c r="I266" s="32" t="s">
        <v>135</v>
      </c>
      <c r="J266" s="22" t="s">
        <v>34</v>
      </c>
      <c r="K266" s="32" t="s">
        <v>135</v>
      </c>
      <c r="L266" s="22" t="s">
        <v>34</v>
      </c>
      <c r="M266" s="32" t="s">
        <v>135</v>
      </c>
      <c r="N266" s="33" t="s">
        <v>34</v>
      </c>
      <c r="O266" s="33" t="s">
        <v>44</v>
      </c>
      <c r="P266" s="378" t="s">
        <v>24</v>
      </c>
    </row>
    <row r="267" spans="1:16" ht="32.1" customHeight="1" thickTop="1" thickBot="1" x14ac:dyDescent="0.35">
      <c r="A267" s="36"/>
      <c r="B267" s="1"/>
      <c r="C267" s="291" t="s">
        <v>132</v>
      </c>
      <c r="D267" s="291"/>
      <c r="E267" s="292"/>
      <c r="F267" s="9">
        <v>1</v>
      </c>
      <c r="G267" s="9" t="s">
        <v>49</v>
      </c>
      <c r="H267" s="9">
        <v>1</v>
      </c>
      <c r="I267" s="9" t="s">
        <v>49</v>
      </c>
      <c r="J267" s="62">
        <v>1</v>
      </c>
      <c r="K267" s="67">
        <v>0.5</v>
      </c>
      <c r="L267" s="68">
        <f>J267-K267</f>
        <v>0.5</v>
      </c>
      <c r="M267" s="68">
        <v>0.5</v>
      </c>
      <c r="N267" s="9">
        <f>F267</f>
        <v>1</v>
      </c>
      <c r="O267" s="9">
        <f>K267+M267</f>
        <v>1</v>
      </c>
      <c r="P267" s="27">
        <f>O267/N267</f>
        <v>1</v>
      </c>
    </row>
    <row r="268" spans="1:16" ht="15" thickTop="1" x14ac:dyDescent="0.3">
      <c r="A268" s="36"/>
      <c r="B268" s="1"/>
      <c r="C268" s="1"/>
      <c r="D268" s="1"/>
      <c r="E268" s="1"/>
      <c r="F268" s="1"/>
      <c r="G268" s="1"/>
      <c r="H268" s="1"/>
      <c r="I268" s="1"/>
      <c r="J268" s="1"/>
      <c r="K268" s="1"/>
      <c r="L268" s="1"/>
      <c r="M268" s="1"/>
      <c r="N268" s="1"/>
      <c r="O268" s="1"/>
      <c r="P268" s="1"/>
    </row>
    <row r="269" spans="1:16" ht="15.6" x14ac:dyDescent="0.3">
      <c r="A269" s="36">
        <v>29</v>
      </c>
      <c r="B269" s="24" t="s">
        <v>133</v>
      </c>
      <c r="C269" s="1"/>
      <c r="D269" s="1"/>
      <c r="E269" s="1"/>
      <c r="F269" s="1"/>
      <c r="G269" s="1"/>
      <c r="H269" s="1"/>
      <c r="I269" s="1"/>
      <c r="J269" s="1"/>
      <c r="K269" s="1"/>
      <c r="L269" s="1"/>
      <c r="M269" s="1"/>
      <c r="N269" s="1"/>
      <c r="O269" s="1"/>
      <c r="P269" s="1"/>
    </row>
    <row r="270" spans="1:16" x14ac:dyDescent="0.3">
      <c r="A270" s="36"/>
      <c r="B270" s="37" t="s">
        <v>11</v>
      </c>
      <c r="C270" s="40" t="s">
        <v>1</v>
      </c>
      <c r="D270" s="1"/>
      <c r="E270" s="1"/>
      <c r="F270" s="1"/>
      <c r="G270" s="1"/>
      <c r="H270" s="1"/>
      <c r="I270" s="1"/>
      <c r="J270" s="1"/>
      <c r="K270" s="1"/>
      <c r="L270" s="1"/>
      <c r="M270" s="1"/>
      <c r="N270" s="1"/>
      <c r="O270" s="1"/>
      <c r="P270" s="1"/>
    </row>
    <row r="271" spans="1:16" x14ac:dyDescent="0.3">
      <c r="A271" s="36"/>
      <c r="B271" s="37" t="s">
        <v>12</v>
      </c>
      <c r="C271" s="40" t="s">
        <v>134</v>
      </c>
      <c r="D271" s="1"/>
      <c r="E271" s="1"/>
      <c r="F271" s="1"/>
      <c r="G271" s="1"/>
      <c r="H271" s="1"/>
      <c r="I271" s="1"/>
      <c r="J271" s="1"/>
      <c r="K271" s="1"/>
      <c r="L271" s="1"/>
      <c r="M271" s="1"/>
      <c r="N271" s="1"/>
      <c r="O271" s="1"/>
      <c r="P271" s="1"/>
    </row>
    <row r="272" spans="1:16" x14ac:dyDescent="0.3">
      <c r="A272" s="36"/>
      <c r="B272" s="37"/>
      <c r="C272" s="40"/>
      <c r="D272" s="1"/>
      <c r="E272" s="1"/>
      <c r="F272" s="1"/>
      <c r="G272" s="1"/>
      <c r="H272" s="1"/>
      <c r="I272" s="1"/>
      <c r="J272" s="1"/>
      <c r="K272" s="1"/>
      <c r="L272" s="1"/>
      <c r="M272" s="1"/>
      <c r="N272" s="1"/>
      <c r="O272" s="1"/>
      <c r="P272" s="1"/>
    </row>
    <row r="273" spans="1:16" x14ac:dyDescent="0.3">
      <c r="A273" s="36"/>
      <c r="B273" s="1"/>
      <c r="C273" s="377" t="s">
        <v>13</v>
      </c>
      <c r="D273" s="377"/>
      <c r="E273" s="377"/>
      <c r="F273" s="368" t="s">
        <v>270</v>
      </c>
      <c r="G273" s="369"/>
      <c r="H273" s="368" t="s">
        <v>271</v>
      </c>
      <c r="I273" s="369"/>
      <c r="J273" s="370" t="s">
        <v>272</v>
      </c>
      <c r="K273" s="369"/>
      <c r="L273" s="370" t="s">
        <v>273</v>
      </c>
      <c r="M273" s="369"/>
      <c r="N273" s="372" t="s">
        <v>269</v>
      </c>
      <c r="O273" s="372"/>
      <c r="P273" s="371" t="s">
        <v>24</v>
      </c>
    </row>
    <row r="274" spans="1:16" ht="15" thickBot="1" x14ac:dyDescent="0.35">
      <c r="A274" s="36"/>
      <c r="B274" s="1"/>
      <c r="C274" s="293"/>
      <c r="D274" s="293"/>
      <c r="E274" s="293"/>
      <c r="F274" s="16" t="s">
        <v>34</v>
      </c>
      <c r="G274" s="32" t="s">
        <v>135</v>
      </c>
      <c r="H274" s="22" t="s">
        <v>34</v>
      </c>
      <c r="I274" s="32" t="s">
        <v>135</v>
      </c>
      <c r="J274" s="22" t="s">
        <v>34</v>
      </c>
      <c r="K274" s="32" t="s">
        <v>135</v>
      </c>
      <c r="L274" s="22" t="s">
        <v>34</v>
      </c>
      <c r="M274" s="32" t="s">
        <v>135</v>
      </c>
      <c r="N274" s="33" t="s">
        <v>34</v>
      </c>
      <c r="O274" s="33" t="s">
        <v>44</v>
      </c>
      <c r="P274" s="378" t="s">
        <v>24</v>
      </c>
    </row>
    <row r="275" spans="1:16" ht="32.1" customHeight="1" thickTop="1" thickBot="1" x14ac:dyDescent="0.35">
      <c r="A275" s="36"/>
      <c r="B275" s="1"/>
      <c r="C275" s="291" t="s">
        <v>136</v>
      </c>
      <c r="D275" s="291"/>
      <c r="E275" s="292"/>
      <c r="F275" s="9">
        <v>1</v>
      </c>
      <c r="G275" s="9" t="s">
        <v>49</v>
      </c>
      <c r="H275" s="9">
        <v>1</v>
      </c>
      <c r="I275" s="9" t="s">
        <v>1</v>
      </c>
      <c r="J275" s="62">
        <v>1</v>
      </c>
      <c r="K275" s="62">
        <v>1</v>
      </c>
      <c r="L275" s="62">
        <v>0</v>
      </c>
      <c r="M275" s="62">
        <v>0</v>
      </c>
      <c r="N275" s="9">
        <f>F275</f>
        <v>1</v>
      </c>
      <c r="O275" s="9">
        <f>K275+M275</f>
        <v>1</v>
      </c>
      <c r="P275" s="27">
        <f>O275/N275</f>
        <v>1</v>
      </c>
    </row>
    <row r="276" spans="1:16" ht="15" thickTop="1" x14ac:dyDescent="0.3">
      <c r="A276" s="36"/>
      <c r="B276" s="1"/>
      <c r="C276" s="1"/>
      <c r="D276" s="1"/>
      <c r="E276" s="1"/>
      <c r="F276" s="1"/>
      <c r="G276" s="1"/>
      <c r="H276" s="1"/>
      <c r="I276" s="1"/>
      <c r="J276" s="1"/>
      <c r="K276" s="1"/>
      <c r="L276" s="1"/>
      <c r="M276" s="1"/>
      <c r="N276" s="1"/>
      <c r="O276" s="1"/>
      <c r="P276" s="1"/>
    </row>
    <row r="277" spans="1:16" ht="15" x14ac:dyDescent="0.3">
      <c r="A277" s="36">
        <v>30</v>
      </c>
      <c r="B277" s="45" t="s">
        <v>137</v>
      </c>
      <c r="C277" s="1"/>
      <c r="D277" s="1"/>
      <c r="E277" s="1"/>
      <c r="F277" s="1"/>
      <c r="G277" s="1"/>
      <c r="H277" s="1"/>
      <c r="I277" s="1"/>
      <c r="J277" s="1"/>
      <c r="K277" s="1"/>
      <c r="L277" s="1"/>
      <c r="M277" s="1"/>
      <c r="N277" s="1"/>
      <c r="O277" s="1"/>
      <c r="P277" s="1"/>
    </row>
    <row r="278" spans="1:16" x14ac:dyDescent="0.3">
      <c r="A278" s="36"/>
      <c r="B278" s="37" t="s">
        <v>11</v>
      </c>
      <c r="C278" s="40" t="s">
        <v>138</v>
      </c>
      <c r="D278" s="1"/>
      <c r="E278" s="1"/>
      <c r="F278" s="1"/>
      <c r="G278" s="1"/>
      <c r="H278" s="1"/>
      <c r="I278" s="1"/>
      <c r="J278" s="1"/>
      <c r="K278" s="1"/>
      <c r="L278" s="1"/>
      <c r="M278" s="1"/>
      <c r="N278" s="1"/>
      <c r="O278" s="1"/>
      <c r="P278" s="1"/>
    </row>
    <row r="279" spans="1:16" x14ac:dyDescent="0.3">
      <c r="A279" s="36"/>
      <c r="B279" s="37" t="s">
        <v>12</v>
      </c>
      <c r="C279" s="40" t="s">
        <v>134</v>
      </c>
      <c r="D279" s="1"/>
      <c r="E279" s="1"/>
      <c r="F279" s="1"/>
      <c r="G279" s="1"/>
      <c r="H279" s="1"/>
      <c r="I279" s="1"/>
      <c r="J279" s="1"/>
      <c r="K279" s="1"/>
      <c r="L279" s="1"/>
      <c r="M279" s="1"/>
      <c r="N279" s="1"/>
      <c r="O279" s="1"/>
      <c r="P279" s="1"/>
    </row>
    <row r="280" spans="1:16" x14ac:dyDescent="0.3">
      <c r="A280" s="36"/>
      <c r="B280" s="1"/>
      <c r="C280" s="1"/>
      <c r="D280" s="1"/>
      <c r="E280" s="1"/>
      <c r="F280" s="1"/>
      <c r="G280" s="1"/>
      <c r="H280" s="1"/>
      <c r="I280" s="1"/>
      <c r="J280" s="1"/>
      <c r="K280" s="1"/>
      <c r="L280" s="1"/>
      <c r="M280" s="1"/>
      <c r="N280" s="1"/>
      <c r="O280" s="1"/>
      <c r="P280" s="1"/>
    </row>
    <row r="281" spans="1:16" x14ac:dyDescent="0.3">
      <c r="A281" s="36"/>
      <c r="B281" s="1"/>
      <c r="C281" s="377" t="s">
        <v>13</v>
      </c>
      <c r="D281" s="377"/>
      <c r="E281" s="377"/>
      <c r="F281" s="368" t="s">
        <v>270</v>
      </c>
      <c r="G281" s="369"/>
      <c r="H281" s="368" t="s">
        <v>271</v>
      </c>
      <c r="I281" s="369"/>
      <c r="J281" s="370" t="s">
        <v>272</v>
      </c>
      <c r="K281" s="369"/>
      <c r="L281" s="370" t="s">
        <v>273</v>
      </c>
      <c r="M281" s="369"/>
      <c r="N281" s="372" t="s">
        <v>269</v>
      </c>
      <c r="O281" s="372"/>
      <c r="P281" s="371" t="s">
        <v>24</v>
      </c>
    </row>
    <row r="282" spans="1:16" ht="15" thickBot="1" x14ac:dyDescent="0.35">
      <c r="A282" s="36"/>
      <c r="B282" s="1"/>
      <c r="C282" s="293"/>
      <c r="D282" s="293"/>
      <c r="E282" s="293"/>
      <c r="F282" s="16" t="s">
        <v>34</v>
      </c>
      <c r="G282" s="32" t="s">
        <v>135</v>
      </c>
      <c r="H282" s="22" t="s">
        <v>34</v>
      </c>
      <c r="I282" s="32" t="s">
        <v>135</v>
      </c>
      <c r="J282" s="22" t="s">
        <v>34</v>
      </c>
      <c r="K282" s="32" t="s">
        <v>135</v>
      </c>
      <c r="L282" s="22" t="s">
        <v>34</v>
      </c>
      <c r="M282" s="32" t="s">
        <v>135</v>
      </c>
      <c r="N282" s="33" t="s">
        <v>34</v>
      </c>
      <c r="O282" s="33" t="s">
        <v>135</v>
      </c>
      <c r="P282" s="378" t="s">
        <v>24</v>
      </c>
    </row>
    <row r="283" spans="1:16" ht="32.1" customHeight="1" thickTop="1" thickBot="1" x14ac:dyDescent="0.35">
      <c r="A283" s="36"/>
      <c r="B283" s="1"/>
      <c r="C283" s="291" t="s">
        <v>139</v>
      </c>
      <c r="D283" s="291"/>
      <c r="E283" s="292"/>
      <c r="F283" s="9">
        <v>1</v>
      </c>
      <c r="G283" s="9" t="s">
        <v>49</v>
      </c>
      <c r="H283" s="9">
        <v>0</v>
      </c>
      <c r="I283" s="9">
        <v>0</v>
      </c>
      <c r="J283" s="9">
        <v>0</v>
      </c>
      <c r="K283" s="9">
        <v>0</v>
      </c>
      <c r="L283" s="9">
        <v>1</v>
      </c>
      <c r="M283" s="9">
        <v>1</v>
      </c>
      <c r="N283" s="9">
        <f>F283</f>
        <v>1</v>
      </c>
      <c r="O283" s="9">
        <v>1</v>
      </c>
      <c r="P283" s="27">
        <f>O283/N283</f>
        <v>1</v>
      </c>
    </row>
    <row r="284" spans="1:16" ht="15" thickTop="1" x14ac:dyDescent="0.3">
      <c r="A284" s="36"/>
      <c r="B284" s="1"/>
      <c r="C284" s="1"/>
      <c r="D284" s="1"/>
      <c r="E284" s="1"/>
      <c r="F284" s="1"/>
      <c r="G284" s="1"/>
      <c r="H284" s="1"/>
      <c r="I284" s="1"/>
      <c r="J284" s="1"/>
      <c r="K284" s="1"/>
      <c r="L284" s="1"/>
      <c r="M284" s="1"/>
      <c r="N284" s="1"/>
      <c r="O284" s="1"/>
      <c r="P284" s="1"/>
    </row>
    <row r="285" spans="1:16" ht="15" x14ac:dyDescent="0.3">
      <c r="A285" s="36">
        <v>31</v>
      </c>
      <c r="B285" s="45" t="s">
        <v>140</v>
      </c>
      <c r="C285" s="1"/>
      <c r="D285" s="1"/>
      <c r="E285" s="1"/>
      <c r="F285" s="1"/>
      <c r="G285" s="1"/>
      <c r="H285" s="1"/>
      <c r="I285" s="1"/>
      <c r="J285" s="1"/>
      <c r="K285" s="1"/>
      <c r="L285" s="1"/>
      <c r="M285" s="1"/>
      <c r="N285" s="1"/>
      <c r="O285" s="1"/>
      <c r="P285" s="1"/>
    </row>
    <row r="286" spans="1:16" x14ac:dyDescent="0.3">
      <c r="A286" s="36"/>
      <c r="B286" s="37" t="s">
        <v>11</v>
      </c>
      <c r="C286" s="40" t="s">
        <v>141</v>
      </c>
      <c r="D286" s="1"/>
      <c r="E286" s="1"/>
      <c r="F286" s="1"/>
      <c r="G286" s="1"/>
      <c r="H286" s="1"/>
      <c r="I286" s="1"/>
      <c r="J286" s="1"/>
      <c r="K286" s="1"/>
      <c r="L286" s="1"/>
      <c r="M286" s="1"/>
      <c r="N286" s="1"/>
      <c r="O286" s="1"/>
      <c r="P286" s="1"/>
    </row>
    <row r="287" spans="1:16" x14ac:dyDescent="0.3">
      <c r="A287" s="36"/>
      <c r="B287" s="37" t="s">
        <v>12</v>
      </c>
      <c r="C287" s="40" t="s">
        <v>142</v>
      </c>
      <c r="D287" s="1"/>
      <c r="E287" s="1"/>
      <c r="F287" s="1"/>
      <c r="G287" s="1"/>
      <c r="H287" s="1"/>
      <c r="I287" s="1"/>
      <c r="J287" s="1"/>
      <c r="K287" s="1"/>
      <c r="L287" s="1"/>
      <c r="M287" s="1"/>
      <c r="N287" s="1"/>
      <c r="O287" s="1"/>
      <c r="P287" s="1"/>
    </row>
    <row r="288" spans="1:16" x14ac:dyDescent="0.3">
      <c r="A288" s="36"/>
      <c r="B288" s="1"/>
      <c r="C288" s="1"/>
      <c r="D288" s="1"/>
      <c r="E288" s="1"/>
      <c r="F288" s="1"/>
      <c r="G288" s="1"/>
      <c r="H288" s="1"/>
      <c r="I288" s="1"/>
      <c r="J288" s="1"/>
      <c r="K288" s="1"/>
      <c r="L288" s="1"/>
      <c r="M288" s="1"/>
      <c r="N288" s="1"/>
      <c r="O288" s="1"/>
      <c r="P288" s="1"/>
    </row>
    <row r="289" spans="1:16" x14ac:dyDescent="0.3">
      <c r="A289" s="36"/>
      <c r="B289" s="1"/>
      <c r="C289" s="377" t="s">
        <v>13</v>
      </c>
      <c r="D289" s="377"/>
      <c r="E289" s="377"/>
      <c r="F289" s="368" t="s">
        <v>270</v>
      </c>
      <c r="G289" s="369"/>
      <c r="H289" s="368" t="s">
        <v>271</v>
      </c>
      <c r="I289" s="369"/>
      <c r="J289" s="370" t="s">
        <v>272</v>
      </c>
      <c r="K289" s="369"/>
      <c r="L289" s="370" t="s">
        <v>273</v>
      </c>
      <c r="M289" s="369"/>
      <c r="N289" s="372" t="s">
        <v>269</v>
      </c>
      <c r="O289" s="372"/>
      <c r="P289" s="371" t="s">
        <v>24</v>
      </c>
    </row>
    <row r="290" spans="1:16" ht="15" thickBot="1" x14ac:dyDescent="0.35">
      <c r="A290" s="36"/>
      <c r="B290" s="1"/>
      <c r="C290" s="293"/>
      <c r="D290" s="293"/>
      <c r="E290" s="293"/>
      <c r="F290" s="16" t="s">
        <v>34</v>
      </c>
      <c r="G290" s="32" t="s">
        <v>44</v>
      </c>
      <c r="H290" s="22" t="s">
        <v>34</v>
      </c>
      <c r="I290" s="32" t="s">
        <v>44</v>
      </c>
      <c r="J290" s="22" t="s">
        <v>34</v>
      </c>
      <c r="K290" s="32" t="s">
        <v>44</v>
      </c>
      <c r="L290" s="22" t="s">
        <v>34</v>
      </c>
      <c r="M290" s="32" t="s">
        <v>44</v>
      </c>
      <c r="N290" s="33" t="s">
        <v>34</v>
      </c>
      <c r="O290" s="33" t="s">
        <v>135</v>
      </c>
      <c r="P290" s="378" t="s">
        <v>24</v>
      </c>
    </row>
    <row r="291" spans="1:16" ht="45" customHeight="1" thickTop="1" thickBot="1" x14ac:dyDescent="0.35">
      <c r="A291" s="36"/>
      <c r="B291" s="1"/>
      <c r="C291" s="291" t="s">
        <v>143</v>
      </c>
      <c r="D291" s="291"/>
      <c r="E291" s="292"/>
      <c r="F291" s="9">
        <v>1</v>
      </c>
      <c r="G291" s="9">
        <v>1</v>
      </c>
      <c r="H291" s="9">
        <v>0</v>
      </c>
      <c r="I291" s="9">
        <v>0</v>
      </c>
      <c r="J291" s="9">
        <v>0</v>
      </c>
      <c r="K291" s="9">
        <v>0</v>
      </c>
      <c r="L291" s="9">
        <v>0</v>
      </c>
      <c r="M291" s="9">
        <v>0</v>
      </c>
      <c r="N291" s="9">
        <f>F291+H291+J291+L291</f>
        <v>1</v>
      </c>
      <c r="O291" s="9">
        <f>G291+I291+K291+M291</f>
        <v>1</v>
      </c>
      <c r="P291" s="27">
        <f>O291/N291</f>
        <v>1</v>
      </c>
    </row>
    <row r="292" spans="1:16" ht="15" thickTop="1" x14ac:dyDescent="0.3">
      <c r="A292" s="36"/>
      <c r="B292" s="1"/>
      <c r="C292" s="1"/>
      <c r="D292" s="1"/>
      <c r="E292" s="1"/>
      <c r="F292" s="1"/>
      <c r="G292" s="1"/>
      <c r="H292" s="1"/>
      <c r="I292" s="1"/>
      <c r="J292" s="1"/>
      <c r="K292" s="1"/>
      <c r="L292" s="1"/>
      <c r="M292" s="1"/>
      <c r="N292" s="1"/>
      <c r="O292" s="1"/>
      <c r="P292" s="1"/>
    </row>
    <row r="293" spans="1:16" ht="15" x14ac:dyDescent="0.3">
      <c r="A293" s="36">
        <v>32</v>
      </c>
      <c r="B293" s="45" t="s">
        <v>144</v>
      </c>
      <c r="C293" s="1"/>
      <c r="D293" s="1"/>
      <c r="E293" s="1"/>
      <c r="F293" s="1"/>
      <c r="G293" s="1"/>
      <c r="H293" s="1"/>
      <c r="I293" s="1"/>
      <c r="J293" s="1"/>
      <c r="K293" s="1"/>
      <c r="L293" s="1"/>
      <c r="M293" s="1"/>
      <c r="N293" s="1"/>
      <c r="O293" s="1"/>
      <c r="P293" s="1"/>
    </row>
    <row r="294" spans="1:16" x14ac:dyDescent="0.3">
      <c r="A294" s="36"/>
      <c r="B294" s="37" t="s">
        <v>11</v>
      </c>
      <c r="C294" s="40" t="s">
        <v>145</v>
      </c>
      <c r="D294" s="1"/>
      <c r="E294" s="1"/>
      <c r="F294" s="1"/>
      <c r="G294" s="1"/>
      <c r="H294" s="1"/>
      <c r="I294" s="1"/>
      <c r="J294" s="1"/>
      <c r="K294" s="1"/>
      <c r="L294" s="1"/>
      <c r="M294" s="1"/>
      <c r="N294" s="1"/>
      <c r="O294" s="1"/>
      <c r="P294" s="1"/>
    </row>
    <row r="295" spans="1:16" x14ac:dyDescent="0.3">
      <c r="A295" s="36"/>
      <c r="B295" s="37" t="s">
        <v>12</v>
      </c>
      <c r="C295" s="40" t="s">
        <v>146</v>
      </c>
      <c r="D295" s="1"/>
      <c r="E295" s="1"/>
      <c r="F295" s="1"/>
      <c r="G295" s="1"/>
      <c r="H295" s="1"/>
      <c r="I295" s="1"/>
      <c r="J295" s="1"/>
      <c r="K295" s="1"/>
      <c r="L295" s="1"/>
      <c r="M295" s="1"/>
      <c r="N295" s="1"/>
      <c r="O295" s="1"/>
      <c r="P295" s="1"/>
    </row>
    <row r="296" spans="1:16" x14ac:dyDescent="0.3">
      <c r="A296" s="36"/>
      <c r="B296" s="1"/>
      <c r="C296" s="1"/>
      <c r="D296" s="1"/>
      <c r="E296" s="1"/>
      <c r="F296" s="1"/>
      <c r="G296" s="1"/>
      <c r="H296" s="1"/>
      <c r="I296" s="1"/>
      <c r="J296" s="1"/>
      <c r="K296" s="1"/>
      <c r="L296" s="1"/>
      <c r="M296" s="1"/>
      <c r="N296" s="1"/>
      <c r="O296" s="1"/>
      <c r="P296" s="1"/>
    </row>
    <row r="297" spans="1:16" x14ac:dyDescent="0.3">
      <c r="A297" s="36"/>
      <c r="B297" s="1"/>
      <c r="C297" s="377" t="s">
        <v>13</v>
      </c>
      <c r="D297" s="377"/>
      <c r="E297" s="377"/>
      <c r="F297" s="368" t="s">
        <v>270</v>
      </c>
      <c r="G297" s="369"/>
      <c r="H297" s="368" t="s">
        <v>271</v>
      </c>
      <c r="I297" s="369"/>
      <c r="J297" s="370" t="s">
        <v>272</v>
      </c>
      <c r="K297" s="369"/>
      <c r="L297" s="370" t="s">
        <v>273</v>
      </c>
      <c r="M297" s="369"/>
      <c r="N297" s="371" t="s">
        <v>183</v>
      </c>
      <c r="O297" s="372"/>
      <c r="P297" s="372"/>
    </row>
    <row r="298" spans="1:16" ht="15" thickBot="1" x14ac:dyDescent="0.35">
      <c r="A298" s="36"/>
      <c r="B298" s="1"/>
      <c r="C298" s="293"/>
      <c r="D298" s="293"/>
      <c r="E298" s="293"/>
      <c r="F298" s="16" t="s">
        <v>34</v>
      </c>
      <c r="G298" s="32" t="s">
        <v>44</v>
      </c>
      <c r="H298" s="22" t="s">
        <v>34</v>
      </c>
      <c r="I298" s="32" t="s">
        <v>44</v>
      </c>
      <c r="J298" s="22" t="s">
        <v>34</v>
      </c>
      <c r="K298" s="32" t="s">
        <v>44</v>
      </c>
      <c r="L298" s="22" t="s">
        <v>34</v>
      </c>
      <c r="M298" s="32" t="s">
        <v>44</v>
      </c>
      <c r="N298" s="378"/>
      <c r="O298" s="379"/>
      <c r="P298" s="379"/>
    </row>
    <row r="299" spans="1:16" ht="32.1" customHeight="1" thickTop="1" thickBot="1" x14ac:dyDescent="0.35">
      <c r="A299" s="36"/>
      <c r="B299" s="1"/>
      <c r="C299" s="291" t="s">
        <v>147</v>
      </c>
      <c r="D299" s="291"/>
      <c r="E299" s="292"/>
      <c r="F299" s="4">
        <v>1</v>
      </c>
      <c r="G299" s="4">
        <v>0.98</v>
      </c>
      <c r="H299" s="4">
        <v>1</v>
      </c>
      <c r="I299" s="4">
        <v>1</v>
      </c>
      <c r="J299" s="65">
        <v>1</v>
      </c>
      <c r="K299" s="65">
        <v>1</v>
      </c>
      <c r="L299" s="65">
        <v>1</v>
      </c>
      <c r="M299" s="65">
        <v>1</v>
      </c>
      <c r="N299" s="380">
        <f>(G299+I299+K299+M299)/4</f>
        <v>0.995</v>
      </c>
      <c r="O299" s="381"/>
      <c r="P299" s="381"/>
    </row>
    <row r="300" spans="1:16" ht="15" thickTop="1" x14ac:dyDescent="0.3">
      <c r="A300" s="36"/>
      <c r="B300" s="1"/>
      <c r="C300" s="1"/>
      <c r="D300" s="1"/>
      <c r="E300" s="1"/>
      <c r="F300" s="1"/>
      <c r="G300" s="1"/>
      <c r="H300" s="1"/>
      <c r="I300" s="1"/>
      <c r="J300" s="1"/>
      <c r="K300" s="1"/>
      <c r="L300" s="1"/>
      <c r="M300" s="1"/>
      <c r="N300" s="1"/>
      <c r="O300" s="1"/>
      <c r="P300" s="1"/>
    </row>
    <row r="301" spans="1:16" x14ac:dyDescent="0.3">
      <c r="A301" s="36"/>
      <c r="B301" s="1"/>
      <c r="C301" s="377" t="s">
        <v>13</v>
      </c>
      <c r="D301" s="377"/>
      <c r="E301" s="377"/>
      <c r="F301" s="368" t="s">
        <v>270</v>
      </c>
      <c r="G301" s="369"/>
      <c r="H301" s="368" t="s">
        <v>271</v>
      </c>
      <c r="I301" s="369"/>
      <c r="J301" s="370" t="s">
        <v>272</v>
      </c>
      <c r="K301" s="369"/>
      <c r="L301" s="370" t="s">
        <v>273</v>
      </c>
      <c r="M301" s="369"/>
      <c r="N301" s="371" t="s">
        <v>183</v>
      </c>
      <c r="O301" s="372"/>
      <c r="P301" s="372"/>
    </row>
    <row r="302" spans="1:16" ht="15" thickBot="1" x14ac:dyDescent="0.35">
      <c r="A302" s="36"/>
      <c r="B302" s="1"/>
      <c r="C302" s="293"/>
      <c r="D302" s="293"/>
      <c r="E302" s="293"/>
      <c r="F302" s="16" t="s">
        <v>34</v>
      </c>
      <c r="G302" s="32" t="s">
        <v>44</v>
      </c>
      <c r="H302" s="22" t="s">
        <v>34</v>
      </c>
      <c r="I302" s="32" t="s">
        <v>44</v>
      </c>
      <c r="J302" s="22" t="s">
        <v>34</v>
      </c>
      <c r="K302" s="32" t="s">
        <v>44</v>
      </c>
      <c r="L302" s="22" t="s">
        <v>34</v>
      </c>
      <c r="M302" s="32" t="s">
        <v>44</v>
      </c>
      <c r="N302" s="378"/>
      <c r="O302" s="379"/>
      <c r="P302" s="379"/>
    </row>
    <row r="303" spans="1:16" ht="32.1" customHeight="1" thickTop="1" thickBot="1" x14ac:dyDescent="0.35">
      <c r="A303" s="36"/>
      <c r="B303" s="1"/>
      <c r="C303" s="291" t="s">
        <v>148</v>
      </c>
      <c r="D303" s="291"/>
      <c r="E303" s="292"/>
      <c r="F303" s="4">
        <v>0.1</v>
      </c>
      <c r="G303" s="4">
        <v>0.1</v>
      </c>
      <c r="H303" s="4" t="s">
        <v>49</v>
      </c>
      <c r="I303" s="4" t="s">
        <v>49</v>
      </c>
      <c r="J303" s="4" t="s">
        <v>49</v>
      </c>
      <c r="K303" s="4" t="s">
        <v>49</v>
      </c>
      <c r="L303" s="4">
        <v>0.9</v>
      </c>
      <c r="M303" s="4">
        <v>0.88</v>
      </c>
      <c r="N303" s="380">
        <f>M303</f>
        <v>0.88</v>
      </c>
      <c r="O303" s="381"/>
      <c r="P303" s="381"/>
    </row>
    <row r="304" spans="1:16" ht="15" thickTop="1" x14ac:dyDescent="0.3">
      <c r="A304" s="36"/>
      <c r="B304" s="1"/>
      <c r="C304" s="1"/>
      <c r="D304" s="1"/>
      <c r="E304" s="1"/>
      <c r="F304" s="1"/>
      <c r="G304" s="1"/>
      <c r="H304" s="1"/>
      <c r="I304" s="1"/>
      <c r="J304" s="1"/>
      <c r="K304" s="1"/>
      <c r="L304" s="1"/>
      <c r="M304" s="1"/>
      <c r="N304" s="1"/>
      <c r="O304" s="1"/>
      <c r="P304" s="1"/>
    </row>
    <row r="305" spans="1:16" x14ac:dyDescent="0.3">
      <c r="A305" s="36"/>
      <c r="B305" s="1"/>
      <c r="C305" s="377" t="s">
        <v>13</v>
      </c>
      <c r="D305" s="377"/>
      <c r="E305" s="377"/>
      <c r="F305" s="368" t="s">
        <v>270</v>
      </c>
      <c r="G305" s="369"/>
      <c r="H305" s="368" t="s">
        <v>271</v>
      </c>
      <c r="I305" s="369"/>
      <c r="J305" s="370" t="s">
        <v>272</v>
      </c>
      <c r="K305" s="369"/>
      <c r="L305" s="370" t="s">
        <v>273</v>
      </c>
      <c r="M305" s="369"/>
      <c r="N305" s="371" t="s">
        <v>183</v>
      </c>
      <c r="O305" s="372"/>
      <c r="P305" s="372"/>
    </row>
    <row r="306" spans="1:16" ht="15" thickBot="1" x14ac:dyDescent="0.35">
      <c r="A306" s="36"/>
      <c r="B306" s="1"/>
      <c r="C306" s="293"/>
      <c r="D306" s="293"/>
      <c r="E306" s="293"/>
      <c r="F306" s="16" t="s">
        <v>34</v>
      </c>
      <c r="G306" s="32" t="s">
        <v>44</v>
      </c>
      <c r="H306" s="22" t="s">
        <v>34</v>
      </c>
      <c r="I306" s="32" t="s">
        <v>44</v>
      </c>
      <c r="J306" s="22" t="s">
        <v>34</v>
      </c>
      <c r="K306" s="32" t="s">
        <v>44</v>
      </c>
      <c r="L306" s="22" t="s">
        <v>34</v>
      </c>
      <c r="M306" s="32" t="s">
        <v>44</v>
      </c>
      <c r="N306" s="378"/>
      <c r="O306" s="379"/>
      <c r="P306" s="379"/>
    </row>
    <row r="307" spans="1:16" ht="32.1" customHeight="1" thickTop="1" thickBot="1" x14ac:dyDescent="0.35">
      <c r="A307" s="36"/>
      <c r="B307" s="1"/>
      <c r="C307" s="291" t="s">
        <v>149</v>
      </c>
      <c r="D307" s="291"/>
      <c r="E307" s="292"/>
      <c r="F307" s="4">
        <v>0.3</v>
      </c>
      <c r="G307" s="4">
        <v>0.3</v>
      </c>
      <c r="H307" s="4">
        <v>1</v>
      </c>
      <c r="I307" s="4">
        <v>1</v>
      </c>
      <c r="J307" s="65">
        <v>1</v>
      </c>
      <c r="K307" s="65">
        <v>1</v>
      </c>
      <c r="L307" s="65">
        <v>1</v>
      </c>
      <c r="M307" s="65">
        <v>1</v>
      </c>
      <c r="N307" s="380">
        <f>((G307/F307)+(I307/H307)+(K307/J307)+(M307/L307))/4</f>
        <v>1</v>
      </c>
      <c r="O307" s="381"/>
      <c r="P307" s="381"/>
    </row>
    <row r="308" spans="1:16" ht="15" thickTop="1" x14ac:dyDescent="0.3">
      <c r="A308" s="36"/>
      <c r="B308" s="1"/>
      <c r="C308" s="1"/>
      <c r="D308" s="1"/>
      <c r="E308" s="1"/>
      <c r="F308" s="1"/>
      <c r="G308" s="1"/>
      <c r="H308" s="1"/>
      <c r="I308" s="1"/>
      <c r="J308" s="1"/>
      <c r="K308" s="1"/>
      <c r="L308" s="1"/>
      <c r="M308" s="1"/>
      <c r="N308" s="1"/>
      <c r="O308" s="1"/>
      <c r="P308" s="1"/>
    </row>
    <row r="309" spans="1:16" ht="15" x14ac:dyDescent="0.3">
      <c r="A309" s="36">
        <v>33</v>
      </c>
      <c r="B309" s="45" t="s">
        <v>150</v>
      </c>
      <c r="C309" s="1"/>
      <c r="D309" s="1"/>
      <c r="E309" s="1"/>
      <c r="F309" s="1"/>
      <c r="G309" s="1"/>
      <c r="H309" s="1"/>
      <c r="I309" s="1"/>
      <c r="J309" s="1"/>
      <c r="K309" s="1"/>
      <c r="L309" s="1"/>
      <c r="M309" s="1"/>
      <c r="N309" s="1"/>
      <c r="O309" s="1"/>
      <c r="P309" s="1"/>
    </row>
    <row r="310" spans="1:16" x14ac:dyDescent="0.3">
      <c r="A310" s="36"/>
      <c r="B310" s="37" t="s">
        <v>11</v>
      </c>
      <c r="C310" s="40" t="s">
        <v>151</v>
      </c>
      <c r="D310" s="1"/>
      <c r="E310" s="1"/>
      <c r="F310" s="1"/>
      <c r="G310" s="1"/>
      <c r="H310" s="1"/>
      <c r="I310" s="1"/>
      <c r="J310" s="1"/>
      <c r="K310" s="1"/>
      <c r="L310" s="1"/>
      <c r="M310" s="1"/>
      <c r="N310" s="1"/>
      <c r="O310" s="1"/>
      <c r="P310" s="1"/>
    </row>
    <row r="311" spans="1:16" x14ac:dyDescent="0.3">
      <c r="A311" s="36"/>
      <c r="B311" s="37" t="s">
        <v>12</v>
      </c>
      <c r="C311" s="40" t="s">
        <v>152</v>
      </c>
      <c r="D311" s="1"/>
      <c r="E311" s="1"/>
      <c r="F311" s="1"/>
      <c r="G311" s="1"/>
      <c r="H311" s="1"/>
      <c r="I311" s="1"/>
      <c r="J311" s="1"/>
      <c r="K311" s="1"/>
      <c r="L311" s="1"/>
      <c r="M311" s="1"/>
      <c r="N311" s="1"/>
      <c r="O311" s="1"/>
      <c r="P311" s="1"/>
    </row>
    <row r="312" spans="1:16" x14ac:dyDescent="0.3">
      <c r="A312" s="36"/>
      <c r="B312" s="1"/>
      <c r="C312" s="1"/>
      <c r="D312" s="1"/>
      <c r="E312" s="1"/>
      <c r="F312" s="1"/>
      <c r="G312" s="1"/>
      <c r="H312" s="1"/>
      <c r="I312" s="1"/>
      <c r="J312" s="1"/>
      <c r="K312" s="1"/>
      <c r="L312" s="1"/>
      <c r="M312" s="1"/>
      <c r="N312" s="1"/>
      <c r="O312" s="1"/>
      <c r="P312" s="1"/>
    </row>
    <row r="313" spans="1:16" x14ac:dyDescent="0.3">
      <c r="A313" s="36"/>
      <c r="B313" s="1"/>
      <c r="C313" s="377" t="s">
        <v>13</v>
      </c>
      <c r="D313" s="377"/>
      <c r="E313" s="377"/>
      <c r="F313" s="368" t="s">
        <v>270</v>
      </c>
      <c r="G313" s="369"/>
      <c r="H313" s="368" t="s">
        <v>271</v>
      </c>
      <c r="I313" s="369"/>
      <c r="J313" s="370" t="s">
        <v>272</v>
      </c>
      <c r="K313" s="369"/>
      <c r="L313" s="370" t="s">
        <v>273</v>
      </c>
      <c r="M313" s="369"/>
      <c r="N313" s="372" t="s">
        <v>269</v>
      </c>
      <c r="O313" s="372"/>
      <c r="P313" s="371" t="s">
        <v>183</v>
      </c>
    </row>
    <row r="314" spans="1:16" ht="15" thickBot="1" x14ac:dyDescent="0.35">
      <c r="A314" s="36"/>
      <c r="B314" s="1"/>
      <c r="C314" s="293"/>
      <c r="D314" s="293"/>
      <c r="E314" s="293"/>
      <c r="F314" s="16" t="s">
        <v>34</v>
      </c>
      <c r="G314" s="32" t="s">
        <v>44</v>
      </c>
      <c r="H314" s="22" t="s">
        <v>34</v>
      </c>
      <c r="I314" s="32" t="s">
        <v>44</v>
      </c>
      <c r="J314" s="22" t="s">
        <v>34</v>
      </c>
      <c r="K314" s="32" t="s">
        <v>44</v>
      </c>
      <c r="L314" s="22" t="s">
        <v>34</v>
      </c>
      <c r="M314" s="32" t="s">
        <v>44</v>
      </c>
      <c r="N314" s="33" t="s">
        <v>34</v>
      </c>
      <c r="O314" s="33" t="s">
        <v>44</v>
      </c>
      <c r="P314" s="378" t="s">
        <v>24</v>
      </c>
    </row>
    <row r="315" spans="1:16" ht="32.1" customHeight="1" thickTop="1" thickBot="1" x14ac:dyDescent="0.35">
      <c r="A315" s="36"/>
      <c r="B315" s="1"/>
      <c r="C315" s="291" t="s">
        <v>153</v>
      </c>
      <c r="D315" s="291"/>
      <c r="E315" s="292"/>
      <c r="F315" s="11">
        <v>1</v>
      </c>
      <c r="G315" s="11">
        <v>1</v>
      </c>
      <c r="H315" s="11">
        <v>1</v>
      </c>
      <c r="I315" s="11">
        <v>1</v>
      </c>
      <c r="J315" s="11">
        <v>1</v>
      </c>
      <c r="K315" s="11">
        <v>1</v>
      </c>
      <c r="L315" s="11">
        <v>1</v>
      </c>
      <c r="M315" s="11">
        <v>1</v>
      </c>
      <c r="N315" s="9">
        <f>F315+H315+J315+L315</f>
        <v>4</v>
      </c>
      <c r="O315" s="9">
        <f>G315+I315+K315+M315</f>
        <v>4</v>
      </c>
      <c r="P315" s="27">
        <f>O315/N315</f>
        <v>1</v>
      </c>
    </row>
    <row r="316" spans="1:16" ht="15" thickTop="1" x14ac:dyDescent="0.3">
      <c r="A316" s="36"/>
      <c r="B316" s="1"/>
    </row>
    <row r="317" spans="1:16" ht="15" x14ac:dyDescent="0.3">
      <c r="A317" s="36">
        <v>34</v>
      </c>
      <c r="B317" s="45" t="s">
        <v>154</v>
      </c>
    </row>
    <row r="318" spans="1:16" x14ac:dyDescent="0.3">
      <c r="A318" s="36"/>
      <c r="B318" s="37" t="s">
        <v>11</v>
      </c>
      <c r="C318" s="6" t="s">
        <v>155</v>
      </c>
    </row>
    <row r="319" spans="1:16" x14ac:dyDescent="0.3">
      <c r="A319" s="36"/>
      <c r="B319" s="37" t="s">
        <v>12</v>
      </c>
      <c r="C319" s="6" t="s">
        <v>20</v>
      </c>
    </row>
    <row r="320" spans="1:16" x14ac:dyDescent="0.3">
      <c r="A320" s="36"/>
      <c r="B320" s="37"/>
      <c r="C320" s="6"/>
    </row>
    <row r="321" spans="1:16" x14ac:dyDescent="0.3">
      <c r="A321" s="36"/>
      <c r="B321" s="1"/>
      <c r="C321" s="377" t="s">
        <v>13</v>
      </c>
      <c r="D321" s="377"/>
      <c r="E321" s="377"/>
      <c r="F321" s="368" t="s">
        <v>270</v>
      </c>
      <c r="G321" s="369"/>
      <c r="H321" s="368" t="s">
        <v>271</v>
      </c>
      <c r="I321" s="369"/>
      <c r="J321" s="370" t="s">
        <v>272</v>
      </c>
      <c r="K321" s="369"/>
      <c r="L321" s="370" t="s">
        <v>273</v>
      </c>
      <c r="M321" s="369"/>
      <c r="N321" s="372" t="s">
        <v>269</v>
      </c>
      <c r="O321" s="372"/>
      <c r="P321" s="371" t="s">
        <v>183</v>
      </c>
    </row>
    <row r="322" spans="1:16" ht="15" thickBot="1" x14ac:dyDescent="0.35">
      <c r="A322" s="36"/>
      <c r="B322" s="1"/>
      <c r="C322" s="293"/>
      <c r="D322" s="293"/>
      <c r="E322" s="293"/>
      <c r="F322" s="16" t="s">
        <v>34</v>
      </c>
      <c r="G322" s="32" t="s">
        <v>44</v>
      </c>
      <c r="H322" s="30" t="s">
        <v>34</v>
      </c>
      <c r="I322" s="32" t="s">
        <v>44</v>
      </c>
      <c r="J322" s="30" t="s">
        <v>34</v>
      </c>
      <c r="K322" s="32" t="s">
        <v>135</v>
      </c>
      <c r="L322" s="30" t="s">
        <v>34</v>
      </c>
      <c r="M322" s="32" t="s">
        <v>135</v>
      </c>
      <c r="N322" s="33" t="s">
        <v>34</v>
      </c>
      <c r="O322" s="33" t="s">
        <v>44</v>
      </c>
      <c r="P322" s="378" t="s">
        <v>24</v>
      </c>
    </row>
    <row r="323" spans="1:16" ht="32.1" customHeight="1" thickTop="1" thickBot="1" x14ac:dyDescent="0.35">
      <c r="A323" s="36"/>
      <c r="B323" s="1"/>
      <c r="C323" s="291" t="s">
        <v>156</v>
      </c>
      <c r="D323" s="291"/>
      <c r="E323" s="292"/>
      <c r="F323" s="11">
        <v>27</v>
      </c>
      <c r="G323" s="11">
        <v>27</v>
      </c>
      <c r="H323" s="39">
        <v>0</v>
      </c>
      <c r="I323" s="39">
        <v>0</v>
      </c>
      <c r="J323" s="39">
        <v>0</v>
      </c>
      <c r="K323" s="39">
        <v>0</v>
      </c>
      <c r="L323" s="39">
        <v>0</v>
      </c>
      <c r="M323" s="39">
        <v>0</v>
      </c>
      <c r="N323" s="9">
        <f>F323+H323+J323+L323</f>
        <v>27</v>
      </c>
      <c r="O323" s="9">
        <f>G323+I323+K323+M323</f>
        <v>27</v>
      </c>
      <c r="P323" s="34">
        <f>O323/N323</f>
        <v>1</v>
      </c>
    </row>
    <row r="324" spans="1:16" ht="15" thickTop="1" x14ac:dyDescent="0.3">
      <c r="A324" s="36"/>
      <c r="B324" s="1"/>
    </row>
    <row r="325" spans="1:16" ht="15" x14ac:dyDescent="0.3">
      <c r="A325" s="36">
        <v>35</v>
      </c>
      <c r="B325" s="45" t="s">
        <v>157</v>
      </c>
    </row>
    <row r="326" spans="1:16" x14ac:dyDescent="0.3">
      <c r="A326" s="36"/>
      <c r="B326" s="37" t="s">
        <v>11</v>
      </c>
      <c r="C326" s="6" t="s">
        <v>158</v>
      </c>
    </row>
    <row r="327" spans="1:16" x14ac:dyDescent="0.3">
      <c r="A327" s="36"/>
      <c r="B327" s="37"/>
      <c r="C327" s="6" t="s">
        <v>159</v>
      </c>
    </row>
    <row r="328" spans="1:16" x14ac:dyDescent="0.3">
      <c r="A328" s="36"/>
      <c r="B328" s="37" t="s">
        <v>12</v>
      </c>
      <c r="C328" s="6" t="s">
        <v>142</v>
      </c>
    </row>
    <row r="329" spans="1:16" x14ac:dyDescent="0.3">
      <c r="A329" s="36"/>
      <c r="B329" s="1"/>
    </row>
    <row r="330" spans="1:16" x14ac:dyDescent="0.3">
      <c r="A330" s="36"/>
      <c r="B330" s="1"/>
      <c r="C330" s="377" t="s">
        <v>13</v>
      </c>
      <c r="D330" s="377"/>
      <c r="E330" s="377"/>
      <c r="F330" s="368" t="s">
        <v>270</v>
      </c>
      <c r="G330" s="369"/>
      <c r="H330" s="368" t="s">
        <v>271</v>
      </c>
      <c r="I330" s="369"/>
      <c r="J330" s="370" t="s">
        <v>272</v>
      </c>
      <c r="K330" s="369"/>
      <c r="L330" s="370" t="s">
        <v>273</v>
      </c>
      <c r="M330" s="369"/>
      <c r="N330" s="372" t="s">
        <v>269</v>
      </c>
      <c r="O330" s="372"/>
      <c r="P330" s="371" t="s">
        <v>183</v>
      </c>
    </row>
    <row r="331" spans="1:16" ht="15" thickBot="1" x14ac:dyDescent="0.35">
      <c r="A331" s="36"/>
      <c r="B331" s="1"/>
      <c r="C331" s="293"/>
      <c r="D331" s="293"/>
      <c r="E331" s="293"/>
      <c r="F331" s="16" t="s">
        <v>34</v>
      </c>
      <c r="G331" s="32" t="s">
        <v>44</v>
      </c>
      <c r="H331" s="30" t="s">
        <v>34</v>
      </c>
      <c r="I331" s="32" t="s">
        <v>44</v>
      </c>
      <c r="J331" s="30" t="s">
        <v>34</v>
      </c>
      <c r="K331" s="32" t="s">
        <v>135</v>
      </c>
      <c r="L331" s="30" t="s">
        <v>34</v>
      </c>
      <c r="M331" s="32" t="s">
        <v>135</v>
      </c>
      <c r="N331" s="33" t="s">
        <v>34</v>
      </c>
      <c r="O331" s="33" t="s">
        <v>44</v>
      </c>
      <c r="P331" s="378" t="s">
        <v>24</v>
      </c>
    </row>
    <row r="332" spans="1:16" ht="32.1" customHeight="1" thickTop="1" thickBot="1" x14ac:dyDescent="0.35">
      <c r="A332" s="36"/>
      <c r="B332" s="1"/>
      <c r="C332" s="291" t="s">
        <v>160</v>
      </c>
      <c r="D332" s="291"/>
      <c r="E332" s="292"/>
      <c r="F332" s="11">
        <v>4</v>
      </c>
      <c r="G332" s="11">
        <v>4</v>
      </c>
      <c r="H332" s="39">
        <v>2</v>
      </c>
      <c r="I332" s="39">
        <v>2</v>
      </c>
      <c r="J332" s="59">
        <v>2</v>
      </c>
      <c r="K332" s="59">
        <v>2</v>
      </c>
      <c r="L332" s="59">
        <v>2</v>
      </c>
      <c r="M332" s="59">
        <v>2</v>
      </c>
      <c r="N332" s="9">
        <f>F332+H332+J332+L332</f>
        <v>10</v>
      </c>
      <c r="O332" s="9">
        <f>G332+I332+K332+M332</f>
        <v>10</v>
      </c>
      <c r="P332" s="34">
        <f>O332/N332</f>
        <v>1</v>
      </c>
    </row>
    <row r="333" spans="1:16" ht="15" thickTop="1" x14ac:dyDescent="0.3">
      <c r="A333" s="36"/>
      <c r="B333" s="1"/>
    </row>
    <row r="334" spans="1:16" ht="15" x14ac:dyDescent="0.3">
      <c r="A334" s="36">
        <v>36</v>
      </c>
      <c r="B334" s="45" t="s">
        <v>161</v>
      </c>
    </row>
    <row r="335" spans="1:16" x14ac:dyDescent="0.3">
      <c r="A335" s="36"/>
      <c r="B335" s="37" t="s">
        <v>11</v>
      </c>
      <c r="C335" s="6">
        <v>1</v>
      </c>
    </row>
    <row r="336" spans="1:16" x14ac:dyDescent="0.3">
      <c r="A336" s="36"/>
      <c r="B336" s="37" t="s">
        <v>12</v>
      </c>
      <c r="C336" s="6" t="s">
        <v>162</v>
      </c>
    </row>
    <row r="337" spans="1:16" x14ac:dyDescent="0.3">
      <c r="A337" s="36"/>
      <c r="B337" s="1"/>
    </row>
    <row r="338" spans="1:16" x14ac:dyDescent="0.3">
      <c r="A338" s="36"/>
      <c r="B338" s="1"/>
      <c r="C338" s="377" t="s">
        <v>13</v>
      </c>
      <c r="D338" s="377"/>
      <c r="E338" s="377"/>
      <c r="F338" s="368" t="s">
        <v>270</v>
      </c>
      <c r="G338" s="369"/>
      <c r="H338" s="368" t="s">
        <v>271</v>
      </c>
      <c r="I338" s="369"/>
      <c r="J338" s="370" t="s">
        <v>272</v>
      </c>
      <c r="K338" s="369"/>
      <c r="L338" s="370" t="s">
        <v>273</v>
      </c>
      <c r="M338" s="369"/>
      <c r="N338" s="372" t="s">
        <v>269</v>
      </c>
      <c r="O338" s="372"/>
      <c r="P338" s="371" t="s">
        <v>183</v>
      </c>
    </row>
    <row r="339" spans="1:16" ht="15" thickBot="1" x14ac:dyDescent="0.35">
      <c r="A339" s="36"/>
      <c r="B339" s="1"/>
      <c r="C339" s="293"/>
      <c r="D339" s="293"/>
      <c r="E339" s="293"/>
      <c r="F339" s="16" t="s">
        <v>34</v>
      </c>
      <c r="G339" s="32" t="s">
        <v>44</v>
      </c>
      <c r="H339" s="30" t="s">
        <v>34</v>
      </c>
      <c r="I339" s="32" t="s">
        <v>44</v>
      </c>
      <c r="J339" s="30" t="s">
        <v>34</v>
      </c>
      <c r="K339" s="32" t="s">
        <v>44</v>
      </c>
      <c r="L339" s="30" t="s">
        <v>34</v>
      </c>
      <c r="M339" s="32" t="s">
        <v>44</v>
      </c>
      <c r="N339" s="33" t="s">
        <v>34</v>
      </c>
      <c r="O339" s="33" t="s">
        <v>44</v>
      </c>
      <c r="P339" s="378" t="s">
        <v>24</v>
      </c>
    </row>
    <row r="340" spans="1:16" ht="32.1" customHeight="1" thickTop="1" thickBot="1" x14ac:dyDescent="0.35">
      <c r="A340" s="36"/>
      <c r="B340" s="1"/>
      <c r="C340" s="291" t="s">
        <v>163</v>
      </c>
      <c r="D340" s="291"/>
      <c r="E340" s="292"/>
      <c r="F340" s="9">
        <v>1173</v>
      </c>
      <c r="G340" s="9">
        <v>1159</v>
      </c>
      <c r="H340" s="9">
        <v>654</v>
      </c>
      <c r="I340" s="9">
        <v>627</v>
      </c>
      <c r="J340" s="9">
        <v>656</v>
      </c>
      <c r="K340" s="9">
        <v>634</v>
      </c>
      <c r="L340" s="9">
        <v>484</v>
      </c>
      <c r="M340" s="9">
        <v>458</v>
      </c>
      <c r="N340" s="9">
        <f>F340+H340+J340+L340</f>
        <v>2967</v>
      </c>
      <c r="O340" s="9">
        <f>G340+I340+K340+M340</f>
        <v>2878</v>
      </c>
      <c r="P340" s="34">
        <f>O340/N340</f>
        <v>0.97000337040781937</v>
      </c>
    </row>
    <row r="341" spans="1:16" ht="15" thickTop="1" x14ac:dyDescent="0.3">
      <c r="A341" s="36"/>
      <c r="B341" s="1"/>
    </row>
    <row r="342" spans="1:16" ht="15" x14ac:dyDescent="0.3">
      <c r="A342" s="36">
        <v>37</v>
      </c>
      <c r="B342" s="45" t="s">
        <v>164</v>
      </c>
    </row>
    <row r="343" spans="1:16" x14ac:dyDescent="0.3">
      <c r="A343" s="36"/>
      <c r="B343" s="37" t="s">
        <v>11</v>
      </c>
      <c r="C343" s="6" t="s">
        <v>165</v>
      </c>
    </row>
    <row r="344" spans="1:16" x14ac:dyDescent="0.3">
      <c r="A344" s="36"/>
      <c r="B344" s="37" t="s">
        <v>12</v>
      </c>
      <c r="C344" s="6" t="s">
        <v>166</v>
      </c>
    </row>
    <row r="345" spans="1:16" x14ac:dyDescent="0.3">
      <c r="A345" s="36"/>
      <c r="B345" s="1"/>
    </row>
    <row r="346" spans="1:16" x14ac:dyDescent="0.3">
      <c r="A346" s="36"/>
      <c r="B346" s="1"/>
      <c r="C346" s="377" t="s">
        <v>13</v>
      </c>
      <c r="D346" s="377"/>
      <c r="E346" s="377"/>
      <c r="F346" s="368" t="s">
        <v>270</v>
      </c>
      <c r="G346" s="369"/>
      <c r="H346" s="368" t="s">
        <v>271</v>
      </c>
      <c r="I346" s="369"/>
      <c r="J346" s="370" t="s">
        <v>272</v>
      </c>
      <c r="K346" s="369"/>
      <c r="L346" s="370" t="s">
        <v>273</v>
      </c>
      <c r="M346" s="369"/>
      <c r="N346" s="372" t="s">
        <v>269</v>
      </c>
      <c r="O346" s="372"/>
      <c r="P346" s="371" t="s">
        <v>183</v>
      </c>
    </row>
    <row r="347" spans="1:16" ht="15" thickBot="1" x14ac:dyDescent="0.35">
      <c r="A347" s="36"/>
      <c r="B347" s="1"/>
      <c r="C347" s="293"/>
      <c r="D347" s="293"/>
      <c r="E347" s="293"/>
      <c r="F347" s="16" t="s">
        <v>34</v>
      </c>
      <c r="G347" s="32" t="s">
        <v>44</v>
      </c>
      <c r="H347" s="30" t="s">
        <v>34</v>
      </c>
      <c r="I347" s="32" t="s">
        <v>44</v>
      </c>
      <c r="J347" s="30" t="s">
        <v>34</v>
      </c>
      <c r="K347" s="32" t="s">
        <v>44</v>
      </c>
      <c r="L347" s="30" t="s">
        <v>34</v>
      </c>
      <c r="M347" s="32" t="s">
        <v>44</v>
      </c>
      <c r="N347" s="33" t="s">
        <v>34</v>
      </c>
      <c r="O347" s="33" t="s">
        <v>44</v>
      </c>
      <c r="P347" s="378" t="s">
        <v>24</v>
      </c>
    </row>
    <row r="348" spans="1:16" ht="45" customHeight="1" thickTop="1" thickBot="1" x14ac:dyDescent="0.35">
      <c r="A348" s="36"/>
      <c r="B348" s="1"/>
      <c r="C348" s="291" t="s">
        <v>167</v>
      </c>
      <c r="D348" s="291"/>
      <c r="E348" s="292"/>
      <c r="F348" s="9">
        <v>9</v>
      </c>
      <c r="G348" s="9">
        <v>9</v>
      </c>
      <c r="H348" s="9">
        <v>0</v>
      </c>
      <c r="I348" s="9">
        <v>0</v>
      </c>
      <c r="J348" s="9">
        <v>0</v>
      </c>
      <c r="K348" s="9">
        <v>0</v>
      </c>
      <c r="L348" s="9">
        <v>0</v>
      </c>
      <c r="M348" s="9">
        <v>0</v>
      </c>
      <c r="N348" s="9">
        <f>F348+H348+J348+L348</f>
        <v>9</v>
      </c>
      <c r="O348" s="9">
        <f>G348+I348+K348+M348</f>
        <v>9</v>
      </c>
      <c r="P348" s="34">
        <f>O348/N348</f>
        <v>1</v>
      </c>
    </row>
    <row r="349" spans="1:16" ht="15" thickTop="1" x14ac:dyDescent="0.3">
      <c r="A349" s="36"/>
      <c r="B349" s="1"/>
    </row>
    <row r="350" spans="1:16" ht="15" x14ac:dyDescent="0.3">
      <c r="A350" s="36">
        <v>38</v>
      </c>
      <c r="B350" s="45" t="s">
        <v>168</v>
      </c>
    </row>
    <row r="351" spans="1:16" x14ac:dyDescent="0.3">
      <c r="A351" s="36"/>
      <c r="B351" s="37" t="s">
        <v>11</v>
      </c>
      <c r="C351" s="6" t="s">
        <v>169</v>
      </c>
    </row>
    <row r="352" spans="1:16" x14ac:dyDescent="0.3">
      <c r="A352" s="36"/>
      <c r="B352" s="37" t="s">
        <v>12</v>
      </c>
      <c r="C352" s="6" t="s">
        <v>170</v>
      </c>
    </row>
    <row r="353" spans="1:16" x14ac:dyDescent="0.3">
      <c r="A353" s="36"/>
      <c r="B353" s="1"/>
    </row>
    <row r="354" spans="1:16" x14ac:dyDescent="0.3">
      <c r="A354" s="36"/>
      <c r="B354" s="1"/>
      <c r="C354" s="377" t="s">
        <v>13</v>
      </c>
      <c r="D354" s="377"/>
      <c r="E354" s="377"/>
      <c r="F354" s="368" t="s">
        <v>270</v>
      </c>
      <c r="G354" s="369"/>
      <c r="H354" s="368" t="s">
        <v>271</v>
      </c>
      <c r="I354" s="369"/>
      <c r="J354" s="370" t="s">
        <v>272</v>
      </c>
      <c r="K354" s="369"/>
      <c r="L354" s="370" t="s">
        <v>273</v>
      </c>
      <c r="M354" s="369"/>
      <c r="N354" s="372" t="s">
        <v>269</v>
      </c>
      <c r="O354" s="372"/>
      <c r="P354" s="371" t="s">
        <v>183</v>
      </c>
    </row>
    <row r="355" spans="1:16" ht="15" thickBot="1" x14ac:dyDescent="0.35">
      <c r="A355" s="36"/>
      <c r="B355" s="1"/>
      <c r="C355" s="293"/>
      <c r="D355" s="293"/>
      <c r="E355" s="293"/>
      <c r="F355" s="16" t="s">
        <v>34</v>
      </c>
      <c r="G355" s="32" t="s">
        <v>44</v>
      </c>
      <c r="H355" s="30" t="s">
        <v>34</v>
      </c>
      <c r="I355" s="32" t="s">
        <v>44</v>
      </c>
      <c r="J355" s="30" t="s">
        <v>34</v>
      </c>
      <c r="K355" s="32" t="s">
        <v>44</v>
      </c>
      <c r="L355" s="30" t="s">
        <v>34</v>
      </c>
      <c r="M355" s="32" t="s">
        <v>44</v>
      </c>
      <c r="N355" s="33" t="s">
        <v>34</v>
      </c>
      <c r="O355" s="33" t="s">
        <v>44</v>
      </c>
      <c r="P355" s="378" t="s">
        <v>24</v>
      </c>
    </row>
    <row r="356" spans="1:16" ht="32.1" customHeight="1" thickTop="1" thickBot="1" x14ac:dyDescent="0.35">
      <c r="A356" s="36"/>
      <c r="B356" s="1"/>
      <c r="C356" s="291" t="s">
        <v>171</v>
      </c>
      <c r="D356" s="291"/>
      <c r="E356" s="292"/>
      <c r="F356" s="11">
        <v>1</v>
      </c>
      <c r="G356" s="11">
        <v>1</v>
      </c>
      <c r="H356" s="39">
        <v>1</v>
      </c>
      <c r="I356" s="39">
        <v>1</v>
      </c>
      <c r="J356" s="39">
        <v>0</v>
      </c>
      <c r="K356" s="39">
        <v>0</v>
      </c>
      <c r="L356" s="39">
        <v>0</v>
      </c>
      <c r="M356" s="39">
        <v>0</v>
      </c>
      <c r="N356" s="9">
        <f>F356+H356+J356+L356</f>
        <v>2</v>
      </c>
      <c r="O356" s="9">
        <f>G356+I356+K356+M356</f>
        <v>2</v>
      </c>
      <c r="P356" s="34">
        <f>O356/N356</f>
        <v>1</v>
      </c>
    </row>
    <row r="357" spans="1:16" ht="15" thickTop="1" x14ac:dyDescent="0.3">
      <c r="A357" s="36"/>
      <c r="B357" s="1"/>
    </row>
    <row r="358" spans="1:16" ht="15" x14ac:dyDescent="0.3">
      <c r="A358" s="36">
        <v>39</v>
      </c>
      <c r="B358" s="45" t="s">
        <v>172</v>
      </c>
    </row>
    <row r="359" spans="1:16" x14ac:dyDescent="0.3">
      <c r="A359" s="36"/>
      <c r="B359" s="37" t="s">
        <v>11</v>
      </c>
      <c r="C359" s="6" t="s">
        <v>173</v>
      </c>
    </row>
    <row r="360" spans="1:16" x14ac:dyDescent="0.3">
      <c r="A360" s="36"/>
      <c r="B360" s="37" t="s">
        <v>12</v>
      </c>
      <c r="C360" s="6" t="s">
        <v>86</v>
      </c>
    </row>
    <row r="361" spans="1:16" x14ac:dyDescent="0.3">
      <c r="A361" s="36"/>
      <c r="B361" s="1"/>
    </row>
    <row r="362" spans="1:16" x14ac:dyDescent="0.3">
      <c r="A362" s="36"/>
      <c r="B362" s="1"/>
      <c r="C362" s="377" t="s">
        <v>13</v>
      </c>
      <c r="D362" s="377"/>
      <c r="E362" s="377"/>
      <c r="F362" s="368" t="s">
        <v>270</v>
      </c>
      <c r="G362" s="369"/>
      <c r="H362" s="368" t="s">
        <v>271</v>
      </c>
      <c r="I362" s="369"/>
      <c r="J362" s="370" t="s">
        <v>272</v>
      </c>
      <c r="K362" s="369"/>
      <c r="L362" s="370" t="s">
        <v>273</v>
      </c>
      <c r="M362" s="369"/>
      <c r="N362" s="372" t="s">
        <v>269</v>
      </c>
      <c r="O362" s="372"/>
      <c r="P362" s="371" t="s">
        <v>183</v>
      </c>
    </row>
    <row r="363" spans="1:16" ht="15" thickBot="1" x14ac:dyDescent="0.35">
      <c r="A363" s="36"/>
      <c r="B363" s="1"/>
      <c r="C363" s="293"/>
      <c r="D363" s="293"/>
      <c r="E363" s="293"/>
      <c r="F363" s="16" t="s">
        <v>34</v>
      </c>
      <c r="G363" s="32" t="s">
        <v>44</v>
      </c>
      <c r="H363" s="30" t="s">
        <v>34</v>
      </c>
      <c r="I363" s="32" t="s">
        <v>44</v>
      </c>
      <c r="J363" s="30" t="s">
        <v>34</v>
      </c>
      <c r="K363" s="32" t="s">
        <v>44</v>
      </c>
      <c r="L363" s="30" t="s">
        <v>34</v>
      </c>
      <c r="M363" s="32" t="s">
        <v>44</v>
      </c>
      <c r="N363" s="33" t="s">
        <v>34</v>
      </c>
      <c r="O363" s="33" t="s">
        <v>44</v>
      </c>
      <c r="P363" s="378" t="s">
        <v>24</v>
      </c>
    </row>
    <row r="364" spans="1:16" ht="32.1" customHeight="1" thickTop="1" thickBot="1" x14ac:dyDescent="0.35">
      <c r="A364" s="36"/>
      <c r="B364" s="1"/>
      <c r="C364" s="291" t="s">
        <v>174</v>
      </c>
      <c r="D364" s="291"/>
      <c r="E364" s="292"/>
      <c r="F364" s="11">
        <v>18</v>
      </c>
      <c r="G364" s="11">
        <v>18</v>
      </c>
      <c r="H364" s="39">
        <v>6</v>
      </c>
      <c r="I364" s="39">
        <v>6</v>
      </c>
      <c r="J364" s="39">
        <v>6</v>
      </c>
      <c r="K364" s="39">
        <v>6</v>
      </c>
      <c r="L364" s="39">
        <v>6</v>
      </c>
      <c r="M364" s="39">
        <v>6</v>
      </c>
      <c r="N364" s="9">
        <f>F364+H364+J364+L364</f>
        <v>36</v>
      </c>
      <c r="O364" s="9">
        <f>G364+I364+K364+M364</f>
        <v>36</v>
      </c>
      <c r="P364" s="34">
        <f>O364/N364</f>
        <v>1</v>
      </c>
    </row>
    <row r="365" spans="1:16" ht="18" customHeight="1" thickTop="1" x14ac:dyDescent="0.3">
      <c r="A365" s="36"/>
      <c r="B365" s="1"/>
    </row>
    <row r="366" spans="1:16" ht="15" x14ac:dyDescent="0.3">
      <c r="A366" s="36">
        <v>40</v>
      </c>
      <c r="B366" s="45" t="s">
        <v>175</v>
      </c>
    </row>
    <row r="367" spans="1:16" x14ac:dyDescent="0.3">
      <c r="A367" s="36"/>
      <c r="B367" s="37" t="s">
        <v>11</v>
      </c>
      <c r="C367" s="6" t="s">
        <v>264</v>
      </c>
    </row>
    <row r="368" spans="1:16" x14ac:dyDescent="0.3">
      <c r="A368" s="36"/>
      <c r="B368" s="37" t="s">
        <v>12</v>
      </c>
      <c r="C368" s="6" t="s">
        <v>177</v>
      </c>
    </row>
    <row r="369" spans="1:16" x14ac:dyDescent="0.3">
      <c r="A369" s="36"/>
      <c r="B369" s="1"/>
    </row>
    <row r="370" spans="1:16" x14ac:dyDescent="0.3">
      <c r="A370" s="36"/>
      <c r="B370" s="1"/>
      <c r="C370" s="377" t="s">
        <v>13</v>
      </c>
      <c r="D370" s="377"/>
      <c r="E370" s="377"/>
      <c r="F370" s="368" t="s">
        <v>270</v>
      </c>
      <c r="G370" s="369"/>
      <c r="H370" s="368" t="s">
        <v>271</v>
      </c>
      <c r="I370" s="369"/>
      <c r="J370" s="370" t="s">
        <v>272</v>
      </c>
      <c r="K370" s="369"/>
      <c r="L370" s="370" t="s">
        <v>273</v>
      </c>
      <c r="M370" s="369"/>
      <c r="N370" s="371" t="s">
        <v>269</v>
      </c>
      <c r="O370" s="372"/>
      <c r="P370" s="372"/>
    </row>
    <row r="371" spans="1:16" ht="15" thickBot="1" x14ac:dyDescent="0.35">
      <c r="A371" s="36"/>
      <c r="B371" s="1"/>
      <c r="C371" s="293"/>
      <c r="D371" s="293"/>
      <c r="E371" s="293"/>
      <c r="F371" s="368" t="s">
        <v>14</v>
      </c>
      <c r="G371" s="369"/>
      <c r="H371" s="368" t="s">
        <v>14</v>
      </c>
      <c r="I371" s="369"/>
      <c r="J371" s="368" t="s">
        <v>14</v>
      </c>
      <c r="K371" s="369"/>
      <c r="L371" s="368" t="s">
        <v>14</v>
      </c>
      <c r="M371" s="369"/>
      <c r="N371" s="371"/>
      <c r="O371" s="372"/>
      <c r="P371" s="372"/>
    </row>
    <row r="372" spans="1:16" ht="32.1" customHeight="1" thickTop="1" thickBot="1" x14ac:dyDescent="0.35">
      <c r="A372" s="36"/>
      <c r="B372" s="1"/>
      <c r="C372" s="291" t="s">
        <v>178</v>
      </c>
      <c r="D372" s="291"/>
      <c r="E372" s="292"/>
      <c r="F372" s="391">
        <v>52672314.82</v>
      </c>
      <c r="G372" s="392"/>
      <c r="H372" s="391" t="s">
        <v>49</v>
      </c>
      <c r="I372" s="392"/>
      <c r="J372" s="391" t="s">
        <v>49</v>
      </c>
      <c r="K372" s="392"/>
      <c r="L372" s="391">
        <v>52672314.82</v>
      </c>
      <c r="M372" s="392"/>
      <c r="N372" s="393">
        <v>52672314.82</v>
      </c>
      <c r="O372" s="394"/>
      <c r="P372" s="394"/>
    </row>
    <row r="373" spans="1:16" ht="15" thickTop="1" x14ac:dyDescent="0.3">
      <c r="A373" s="36"/>
      <c r="B373" s="1"/>
    </row>
    <row r="374" spans="1:16" ht="15" x14ac:dyDescent="0.3">
      <c r="A374" s="36">
        <v>41</v>
      </c>
      <c r="B374" s="45" t="s">
        <v>179</v>
      </c>
    </row>
    <row r="375" spans="1:16" x14ac:dyDescent="0.3">
      <c r="A375" s="36"/>
      <c r="B375" s="37" t="s">
        <v>11</v>
      </c>
      <c r="C375" s="6" t="s">
        <v>180</v>
      </c>
    </row>
    <row r="376" spans="1:16" x14ac:dyDescent="0.3">
      <c r="A376" s="36"/>
      <c r="B376" s="37" t="s">
        <v>12</v>
      </c>
      <c r="C376" s="6" t="s">
        <v>181</v>
      </c>
    </row>
    <row r="377" spans="1:16" x14ac:dyDescent="0.3">
      <c r="A377" s="36"/>
      <c r="B377" s="1"/>
    </row>
    <row r="378" spans="1:16" x14ac:dyDescent="0.3">
      <c r="A378" s="36"/>
      <c r="B378" s="1"/>
      <c r="C378" s="377" t="s">
        <v>13</v>
      </c>
      <c r="D378" s="377"/>
      <c r="E378" s="377"/>
      <c r="F378" s="368" t="s">
        <v>270</v>
      </c>
      <c r="G378" s="369"/>
      <c r="H378" s="368" t="s">
        <v>271</v>
      </c>
      <c r="I378" s="369"/>
      <c r="J378" s="370" t="s">
        <v>272</v>
      </c>
      <c r="K378" s="369"/>
      <c r="L378" s="370" t="s">
        <v>273</v>
      </c>
      <c r="M378" s="369"/>
      <c r="N378" s="372" t="s">
        <v>269</v>
      </c>
      <c r="O378" s="372"/>
      <c r="P378" s="371" t="s">
        <v>183</v>
      </c>
    </row>
    <row r="379" spans="1:16" ht="15" thickBot="1" x14ac:dyDescent="0.35">
      <c r="A379" s="36"/>
      <c r="B379" s="1"/>
      <c r="C379" s="293"/>
      <c r="D379" s="293"/>
      <c r="E379" s="293"/>
      <c r="F379" s="16" t="s">
        <v>34</v>
      </c>
      <c r="G379" s="32" t="s">
        <v>44</v>
      </c>
      <c r="H379" s="30" t="s">
        <v>34</v>
      </c>
      <c r="I379" s="32" t="s">
        <v>44</v>
      </c>
      <c r="J379" s="30" t="s">
        <v>34</v>
      </c>
      <c r="K379" s="32" t="s">
        <v>44</v>
      </c>
      <c r="L379" s="30" t="s">
        <v>34</v>
      </c>
      <c r="M379" s="32" t="s">
        <v>44</v>
      </c>
      <c r="N379" s="33" t="s">
        <v>34</v>
      </c>
      <c r="O379" s="33" t="s">
        <v>44</v>
      </c>
      <c r="P379" s="378" t="s">
        <v>24</v>
      </c>
    </row>
    <row r="380" spans="1:16" ht="32.1" customHeight="1" thickTop="1" thickBot="1" x14ac:dyDescent="0.35">
      <c r="A380" s="36"/>
      <c r="B380" s="1"/>
      <c r="C380" s="291" t="s">
        <v>182</v>
      </c>
      <c r="D380" s="291"/>
      <c r="E380" s="292"/>
      <c r="F380" s="7">
        <v>58902564.32</v>
      </c>
      <c r="G380" s="7">
        <v>36744109.149999999</v>
      </c>
      <c r="H380" s="7">
        <v>62325188.009999998</v>
      </c>
      <c r="I380" s="7">
        <v>33001898</v>
      </c>
      <c r="J380" s="7">
        <v>62325188.009999998</v>
      </c>
      <c r="K380" s="7">
        <v>33001898</v>
      </c>
      <c r="L380" s="7">
        <v>225429653</v>
      </c>
      <c r="M380" s="7">
        <v>100040520.73999999</v>
      </c>
      <c r="N380" s="47">
        <f>F380+H380+J380+L380</f>
        <v>408982593.34000003</v>
      </c>
      <c r="O380" s="47">
        <f>G380+I380+K380+M380</f>
        <v>202788425.88999999</v>
      </c>
      <c r="P380" s="48">
        <f>O380/N380</f>
        <v>0.49583632455823279</v>
      </c>
    </row>
    <row r="381" spans="1:16" ht="15" thickTop="1" x14ac:dyDescent="0.3">
      <c r="A381" s="36"/>
      <c r="B381" s="1"/>
    </row>
    <row r="382" spans="1:16" ht="15" x14ac:dyDescent="0.3">
      <c r="A382" s="36">
        <v>42</v>
      </c>
      <c r="B382" s="45" t="s">
        <v>184</v>
      </c>
    </row>
    <row r="383" spans="1:16" x14ac:dyDescent="0.3">
      <c r="A383" s="36"/>
      <c r="B383" s="37" t="s">
        <v>11</v>
      </c>
      <c r="C383" s="6" t="s">
        <v>176</v>
      </c>
    </row>
    <row r="384" spans="1:16" x14ac:dyDescent="0.3">
      <c r="A384" s="36"/>
      <c r="B384" s="37" t="s">
        <v>12</v>
      </c>
      <c r="C384" s="6" t="s">
        <v>185</v>
      </c>
    </row>
    <row r="385" spans="1:16" x14ac:dyDescent="0.3">
      <c r="A385" s="36"/>
      <c r="B385" s="37"/>
      <c r="C385" s="6"/>
    </row>
    <row r="386" spans="1:16" ht="15" thickBot="1" x14ac:dyDescent="0.35">
      <c r="A386" s="36"/>
      <c r="B386" s="37"/>
      <c r="C386" s="350" t="s">
        <v>13</v>
      </c>
      <c r="D386" s="350"/>
      <c r="E386" s="350"/>
      <c r="F386" s="16" t="s">
        <v>34</v>
      </c>
      <c r="G386" s="16" t="s">
        <v>44</v>
      </c>
      <c r="H386" s="16" t="s">
        <v>183</v>
      </c>
    </row>
    <row r="387" spans="1:16" ht="18" customHeight="1" thickTop="1" thickBot="1" x14ac:dyDescent="0.35">
      <c r="A387" s="36"/>
      <c r="B387" s="37"/>
      <c r="C387" s="291"/>
      <c r="D387" s="291"/>
      <c r="E387" s="292"/>
      <c r="F387" s="7"/>
      <c r="G387" s="7"/>
      <c r="H387" s="5"/>
    </row>
    <row r="388" spans="1:16" ht="18" customHeight="1" thickTop="1" x14ac:dyDescent="0.3">
      <c r="A388" s="36"/>
      <c r="B388" s="37"/>
      <c r="C388" s="17"/>
      <c r="D388" s="17"/>
      <c r="E388" s="17"/>
      <c r="F388" s="14"/>
      <c r="G388" s="14"/>
      <c r="H388" s="15"/>
    </row>
    <row r="389" spans="1:16" ht="18" customHeight="1" x14ac:dyDescent="0.3">
      <c r="A389" s="36">
        <v>43</v>
      </c>
      <c r="B389" s="45" t="s">
        <v>187</v>
      </c>
      <c r="C389" s="17"/>
      <c r="D389" s="17"/>
      <c r="E389" s="17"/>
      <c r="F389" s="14"/>
      <c r="G389" s="14"/>
      <c r="H389" s="15"/>
    </row>
    <row r="390" spans="1:16" ht="15" customHeight="1" x14ac:dyDescent="0.3">
      <c r="A390" s="36"/>
      <c r="B390" s="37" t="s">
        <v>11</v>
      </c>
      <c r="C390" s="6" t="s">
        <v>277</v>
      </c>
      <c r="D390" s="17"/>
      <c r="E390" s="17"/>
      <c r="F390" s="14"/>
      <c r="G390" s="14"/>
      <c r="H390" s="15"/>
    </row>
    <row r="391" spans="1:16" ht="15" customHeight="1" x14ac:dyDescent="0.3">
      <c r="A391" s="36"/>
      <c r="B391" s="37" t="s">
        <v>12</v>
      </c>
      <c r="C391" s="6" t="s">
        <v>185</v>
      </c>
      <c r="D391" s="17"/>
      <c r="E391" s="17"/>
      <c r="F391" s="14"/>
      <c r="G391" s="14"/>
      <c r="H391" s="15"/>
    </row>
    <row r="392" spans="1:16" x14ac:dyDescent="0.3">
      <c r="A392" s="36"/>
      <c r="B392" s="1"/>
      <c r="C392" s="377" t="s">
        <v>13</v>
      </c>
      <c r="D392" s="377"/>
      <c r="E392" s="377"/>
      <c r="F392" s="368" t="s">
        <v>270</v>
      </c>
      <c r="G392" s="369"/>
      <c r="H392" s="368" t="s">
        <v>271</v>
      </c>
      <c r="I392" s="369"/>
      <c r="J392" s="370" t="s">
        <v>272</v>
      </c>
      <c r="K392" s="369"/>
      <c r="L392" s="370" t="s">
        <v>273</v>
      </c>
      <c r="M392" s="369"/>
      <c r="N392" s="372" t="s">
        <v>269</v>
      </c>
      <c r="O392" s="372"/>
      <c r="P392" s="371" t="s">
        <v>183</v>
      </c>
    </row>
    <row r="393" spans="1:16" ht="15" thickBot="1" x14ac:dyDescent="0.35">
      <c r="A393" s="36"/>
      <c r="B393" s="1"/>
      <c r="C393" s="293"/>
      <c r="D393" s="293"/>
      <c r="E393" s="293"/>
      <c r="F393" s="16" t="s">
        <v>34</v>
      </c>
      <c r="G393" s="32" t="s">
        <v>44</v>
      </c>
      <c r="H393" s="30" t="s">
        <v>34</v>
      </c>
      <c r="I393" s="32" t="s">
        <v>44</v>
      </c>
      <c r="J393" s="30" t="s">
        <v>34</v>
      </c>
      <c r="K393" s="32" t="s">
        <v>44</v>
      </c>
      <c r="L393" s="30" t="s">
        <v>34</v>
      </c>
      <c r="M393" s="32" t="s">
        <v>44</v>
      </c>
      <c r="N393" s="33" t="s">
        <v>34</v>
      </c>
      <c r="O393" s="33" t="s">
        <v>44</v>
      </c>
      <c r="P393" s="378" t="s">
        <v>24</v>
      </c>
    </row>
    <row r="394" spans="1:16" ht="32.1" customHeight="1" thickTop="1" thickBot="1" x14ac:dyDescent="0.35">
      <c r="A394" s="36"/>
      <c r="B394" s="1"/>
      <c r="C394" s="291" t="s">
        <v>186</v>
      </c>
      <c r="D394" s="291"/>
      <c r="E394" s="292"/>
      <c r="F394" s="9">
        <v>0</v>
      </c>
      <c r="G394" s="9">
        <v>0</v>
      </c>
      <c r="H394" s="9">
        <v>0</v>
      </c>
      <c r="I394" s="9">
        <v>0</v>
      </c>
      <c r="J394" s="62">
        <v>1</v>
      </c>
      <c r="K394" s="62">
        <v>1</v>
      </c>
      <c r="L394" s="62">
        <v>1</v>
      </c>
      <c r="M394" s="62">
        <v>1</v>
      </c>
      <c r="N394" s="62">
        <f>F394+H394+J394+L394</f>
        <v>2</v>
      </c>
      <c r="O394" s="62">
        <f>G394+I394+K394+M394</f>
        <v>2</v>
      </c>
      <c r="P394" s="61">
        <f>O394/N394</f>
        <v>1</v>
      </c>
    </row>
    <row r="395" spans="1:16" ht="15" thickTop="1" x14ac:dyDescent="0.3">
      <c r="A395" s="36"/>
      <c r="B395" s="1"/>
    </row>
    <row r="396" spans="1:16" ht="15" x14ac:dyDescent="0.3">
      <c r="A396" s="36">
        <v>44</v>
      </c>
      <c r="B396" s="45" t="s">
        <v>188</v>
      </c>
    </row>
    <row r="397" spans="1:16" x14ac:dyDescent="0.3">
      <c r="A397" s="36"/>
      <c r="B397" s="37" t="s">
        <v>11</v>
      </c>
      <c r="C397" s="6" t="s">
        <v>189</v>
      </c>
    </row>
    <row r="398" spans="1:16" x14ac:dyDescent="0.3">
      <c r="A398" s="36"/>
      <c r="B398" s="37" t="s">
        <v>12</v>
      </c>
      <c r="C398" s="385" t="s">
        <v>190</v>
      </c>
      <c r="D398" s="385"/>
      <c r="E398" s="385"/>
      <c r="F398" s="385"/>
      <c r="G398" s="385"/>
      <c r="H398" s="385"/>
      <c r="I398" s="385"/>
      <c r="J398" s="385"/>
      <c r="K398" s="385"/>
    </row>
    <row r="399" spans="1:16" x14ac:dyDescent="0.3">
      <c r="A399" s="36"/>
      <c r="B399" s="1"/>
      <c r="C399" s="385"/>
      <c r="D399" s="385"/>
      <c r="E399" s="385"/>
      <c r="F399" s="385"/>
      <c r="G399" s="385"/>
      <c r="H399" s="385"/>
      <c r="I399" s="385"/>
      <c r="J399" s="385"/>
      <c r="K399" s="385"/>
    </row>
    <row r="400" spans="1:16" x14ac:dyDescent="0.3">
      <c r="A400" s="36"/>
      <c r="B400" s="1"/>
    </row>
    <row r="401" spans="1:16" x14ac:dyDescent="0.3">
      <c r="A401" s="36"/>
      <c r="B401" s="1"/>
      <c r="C401" s="377" t="s">
        <v>13</v>
      </c>
      <c r="D401" s="377"/>
      <c r="E401" s="377"/>
      <c r="F401" s="368" t="s">
        <v>270</v>
      </c>
      <c r="G401" s="369"/>
      <c r="H401" s="368" t="s">
        <v>271</v>
      </c>
      <c r="I401" s="369"/>
      <c r="J401" s="370" t="s">
        <v>272</v>
      </c>
      <c r="K401" s="369"/>
      <c r="L401" s="370" t="s">
        <v>273</v>
      </c>
      <c r="M401" s="369"/>
      <c r="N401" s="372" t="s">
        <v>269</v>
      </c>
      <c r="O401" s="372"/>
      <c r="P401" s="371" t="s">
        <v>183</v>
      </c>
    </row>
    <row r="402" spans="1:16" ht="28.2" thickBot="1" x14ac:dyDescent="0.35">
      <c r="A402" s="36"/>
      <c r="B402" s="1"/>
      <c r="C402" s="293"/>
      <c r="D402" s="293"/>
      <c r="E402" s="293"/>
      <c r="F402" s="10" t="s">
        <v>192</v>
      </c>
      <c r="G402" s="32" t="s">
        <v>193</v>
      </c>
      <c r="H402" s="10" t="s">
        <v>192</v>
      </c>
      <c r="I402" s="32" t="s">
        <v>265</v>
      </c>
      <c r="J402" s="10" t="s">
        <v>192</v>
      </c>
      <c r="K402" s="51" t="s">
        <v>265</v>
      </c>
      <c r="L402" s="10" t="s">
        <v>192</v>
      </c>
      <c r="M402" s="51" t="s">
        <v>265</v>
      </c>
      <c r="N402" s="33" t="s">
        <v>34</v>
      </c>
      <c r="O402" s="33" t="s">
        <v>44</v>
      </c>
      <c r="P402" s="378" t="s">
        <v>24</v>
      </c>
    </row>
    <row r="403" spans="1:16" ht="32.1" customHeight="1" thickTop="1" thickBot="1" x14ac:dyDescent="0.35">
      <c r="A403" s="36"/>
      <c r="B403" s="1"/>
      <c r="C403" s="291" t="s">
        <v>191</v>
      </c>
      <c r="D403" s="291"/>
      <c r="E403" s="292"/>
      <c r="F403" s="46">
        <v>66700000</v>
      </c>
      <c r="G403" s="46">
        <v>3970016.11</v>
      </c>
      <c r="H403" s="46">
        <v>66700000</v>
      </c>
      <c r="I403" s="46">
        <v>5819901.5999999996</v>
      </c>
      <c r="J403" s="46">
        <v>66700000</v>
      </c>
      <c r="K403" s="46">
        <v>5819901.5999999996</v>
      </c>
      <c r="L403" s="46">
        <v>66700000</v>
      </c>
      <c r="M403" s="46">
        <v>5819901.5999999996</v>
      </c>
      <c r="N403" s="47">
        <f>F403+H403+J403+L403</f>
        <v>266800000</v>
      </c>
      <c r="O403" s="47">
        <f>G403+I403+K403+M403</f>
        <v>21429720.909999996</v>
      </c>
      <c r="P403" s="48">
        <f>O403/N403</f>
        <v>8.0321292766116922E-2</v>
      </c>
    </row>
    <row r="404" spans="1:16" ht="15" thickTop="1" x14ac:dyDescent="0.3">
      <c r="A404" s="36"/>
      <c r="B404" s="1"/>
    </row>
    <row r="405" spans="1:16" ht="15" x14ac:dyDescent="0.3">
      <c r="A405" s="36">
        <v>45</v>
      </c>
      <c r="B405" s="45" t="s">
        <v>194</v>
      </c>
    </row>
    <row r="406" spans="1:16" x14ac:dyDescent="0.3">
      <c r="A406" s="36"/>
      <c r="B406" s="37" t="s">
        <v>11</v>
      </c>
      <c r="C406" s="6" t="s">
        <v>195</v>
      </c>
    </row>
    <row r="407" spans="1:16" x14ac:dyDescent="0.3">
      <c r="A407" s="36"/>
      <c r="B407" s="37" t="s">
        <v>12</v>
      </c>
      <c r="C407" s="6" t="s">
        <v>196</v>
      </c>
    </row>
    <row r="408" spans="1:16" x14ac:dyDescent="0.3">
      <c r="A408" s="36"/>
      <c r="B408" s="37"/>
      <c r="C408" s="6"/>
    </row>
    <row r="409" spans="1:16" x14ac:dyDescent="0.3">
      <c r="A409" s="36"/>
      <c r="B409" s="1"/>
      <c r="C409" s="377" t="s">
        <v>13</v>
      </c>
      <c r="D409" s="377"/>
      <c r="E409" s="377"/>
      <c r="F409" s="368" t="s">
        <v>270</v>
      </c>
      <c r="G409" s="369"/>
      <c r="H409" s="368" t="s">
        <v>271</v>
      </c>
      <c r="I409" s="369"/>
      <c r="J409" s="368" t="s">
        <v>272</v>
      </c>
      <c r="K409" s="369"/>
      <c r="L409" s="368" t="s">
        <v>273</v>
      </c>
      <c r="M409" s="369"/>
      <c r="N409" s="371" t="s">
        <v>269</v>
      </c>
      <c r="O409" s="372"/>
      <c r="P409" s="372"/>
    </row>
    <row r="410" spans="1:16" ht="15" thickBot="1" x14ac:dyDescent="0.35">
      <c r="A410" s="36"/>
      <c r="B410" s="1"/>
      <c r="C410" s="293"/>
      <c r="D410" s="293"/>
      <c r="E410" s="293"/>
      <c r="F410" s="387" t="s">
        <v>14</v>
      </c>
      <c r="G410" s="388"/>
      <c r="H410" s="387" t="s">
        <v>14</v>
      </c>
      <c r="I410" s="388"/>
      <c r="J410" s="387" t="s">
        <v>14</v>
      </c>
      <c r="K410" s="388"/>
      <c r="L410" s="387" t="s">
        <v>14</v>
      </c>
      <c r="M410" s="388"/>
      <c r="N410" s="371"/>
      <c r="O410" s="372"/>
      <c r="P410" s="372"/>
    </row>
    <row r="411" spans="1:16" ht="32.1" customHeight="1" thickTop="1" thickBot="1" x14ac:dyDescent="0.35">
      <c r="A411" s="36"/>
      <c r="B411" s="1"/>
      <c r="C411" s="386" t="s">
        <v>197</v>
      </c>
      <c r="D411" s="386"/>
      <c r="E411" s="386"/>
      <c r="F411" s="395">
        <v>125.3</v>
      </c>
      <c r="G411" s="396"/>
      <c r="H411" s="395">
        <v>0</v>
      </c>
      <c r="I411" s="396"/>
      <c r="J411" s="395">
        <v>0</v>
      </c>
      <c r="K411" s="396"/>
      <c r="L411" s="395">
        <v>0</v>
      </c>
      <c r="M411" s="396"/>
      <c r="N411" s="391">
        <f>F411+H411+J411+L411</f>
        <v>125.3</v>
      </c>
      <c r="O411" s="397"/>
      <c r="P411" s="397"/>
    </row>
    <row r="412" spans="1:16" ht="15" thickTop="1" x14ac:dyDescent="0.3">
      <c r="A412" s="36"/>
      <c r="B412" s="1"/>
    </row>
    <row r="413" spans="1:16" ht="15" x14ac:dyDescent="0.3">
      <c r="A413" s="36">
        <v>46</v>
      </c>
      <c r="B413" s="45" t="s">
        <v>198</v>
      </c>
    </row>
    <row r="414" spans="1:16" x14ac:dyDescent="0.3">
      <c r="A414" s="36"/>
      <c r="B414" s="37" t="s">
        <v>11</v>
      </c>
      <c r="C414" s="6" t="s">
        <v>199</v>
      </c>
    </row>
    <row r="415" spans="1:16" x14ac:dyDescent="0.3">
      <c r="A415" s="36"/>
      <c r="B415" s="37"/>
      <c r="C415" s="6" t="s">
        <v>200</v>
      </c>
    </row>
    <row r="416" spans="1:16" x14ac:dyDescent="0.3">
      <c r="A416" s="36"/>
      <c r="B416" s="37" t="s">
        <v>12</v>
      </c>
      <c r="C416" s="6" t="s">
        <v>201</v>
      </c>
    </row>
    <row r="417" spans="1:16" x14ac:dyDescent="0.3">
      <c r="A417" s="36"/>
      <c r="B417" s="1"/>
    </row>
    <row r="418" spans="1:16" x14ac:dyDescent="0.3">
      <c r="A418" s="36"/>
      <c r="B418" s="1"/>
      <c r="C418" s="377" t="s">
        <v>13</v>
      </c>
      <c r="D418" s="377"/>
      <c r="E418" s="377"/>
      <c r="F418" s="368" t="s">
        <v>270</v>
      </c>
      <c r="G418" s="369"/>
      <c r="H418" s="368" t="s">
        <v>271</v>
      </c>
      <c r="I418" s="369"/>
      <c r="J418" s="368" t="s">
        <v>272</v>
      </c>
      <c r="K418" s="369"/>
      <c r="L418" s="368" t="s">
        <v>273</v>
      </c>
      <c r="M418" s="369"/>
      <c r="N418" s="372" t="s">
        <v>269</v>
      </c>
      <c r="O418" s="372"/>
      <c r="P418" s="371" t="s">
        <v>183</v>
      </c>
    </row>
    <row r="419" spans="1:16" ht="15" thickBot="1" x14ac:dyDescent="0.35">
      <c r="A419" s="36"/>
      <c r="B419" s="1"/>
      <c r="C419" s="293"/>
      <c r="D419" s="293"/>
      <c r="E419" s="293"/>
      <c r="F419" s="16" t="s">
        <v>34</v>
      </c>
      <c r="G419" s="32" t="s">
        <v>44</v>
      </c>
      <c r="H419" s="30" t="s">
        <v>34</v>
      </c>
      <c r="I419" s="32" t="s">
        <v>44</v>
      </c>
      <c r="J419" s="30" t="s">
        <v>34</v>
      </c>
      <c r="K419" s="32" t="s">
        <v>44</v>
      </c>
      <c r="L419" s="30" t="s">
        <v>34</v>
      </c>
      <c r="M419" s="32" t="s">
        <v>44</v>
      </c>
      <c r="N419" s="33" t="s">
        <v>34</v>
      </c>
      <c r="O419" s="33" t="s">
        <v>44</v>
      </c>
      <c r="P419" s="378" t="s">
        <v>24</v>
      </c>
    </row>
    <row r="420" spans="1:16" ht="32.1" customHeight="1" thickTop="1" thickBot="1" x14ac:dyDescent="0.35">
      <c r="A420" s="36"/>
      <c r="B420" s="1"/>
      <c r="C420" s="291" t="s">
        <v>202</v>
      </c>
      <c r="D420" s="291"/>
      <c r="E420" s="292"/>
      <c r="F420" s="11">
        <v>144</v>
      </c>
      <c r="G420" s="11">
        <v>141</v>
      </c>
      <c r="H420" s="59" t="s">
        <v>49</v>
      </c>
      <c r="I420" s="59" t="s">
        <v>49</v>
      </c>
      <c r="J420" s="59" t="s">
        <v>49</v>
      </c>
      <c r="K420" s="59" t="s">
        <v>49</v>
      </c>
      <c r="L420" s="59" t="s">
        <v>49</v>
      </c>
      <c r="M420" s="59" t="s">
        <v>49</v>
      </c>
      <c r="N420" s="62">
        <f>F420</f>
        <v>144</v>
      </c>
      <c r="O420" s="62">
        <f>G420</f>
        <v>141</v>
      </c>
      <c r="P420" s="61">
        <f>O420/N420</f>
        <v>0.97916666666666663</v>
      </c>
    </row>
    <row r="421" spans="1:16" ht="15" thickTop="1" x14ac:dyDescent="0.3">
      <c r="A421" s="36"/>
      <c r="B421" s="1"/>
    </row>
    <row r="422" spans="1:16" ht="15" x14ac:dyDescent="0.3">
      <c r="A422" s="36">
        <v>47</v>
      </c>
      <c r="B422" s="45" t="s">
        <v>203</v>
      </c>
    </row>
    <row r="423" spans="1:16" x14ac:dyDescent="0.3">
      <c r="A423" s="36"/>
      <c r="B423" s="37" t="s">
        <v>11</v>
      </c>
      <c r="C423" s="6" t="s">
        <v>204</v>
      </c>
    </row>
    <row r="424" spans="1:16" x14ac:dyDescent="0.3">
      <c r="A424" s="36"/>
      <c r="B424" s="37" t="s">
        <v>12</v>
      </c>
      <c r="C424" s="6" t="s">
        <v>205</v>
      </c>
    </row>
    <row r="425" spans="1:16" x14ac:dyDescent="0.3">
      <c r="A425" s="36"/>
      <c r="B425" s="1"/>
    </row>
    <row r="426" spans="1:16" x14ac:dyDescent="0.3">
      <c r="A426" s="36"/>
      <c r="B426" s="1"/>
      <c r="C426" s="377" t="s">
        <v>13</v>
      </c>
      <c r="D426" s="377"/>
      <c r="E426" s="377"/>
      <c r="F426" s="368" t="s">
        <v>270</v>
      </c>
      <c r="G426" s="369"/>
      <c r="H426" s="368" t="s">
        <v>271</v>
      </c>
      <c r="I426" s="369"/>
      <c r="J426" s="368" t="s">
        <v>272</v>
      </c>
      <c r="K426" s="369"/>
      <c r="L426" s="368" t="s">
        <v>273</v>
      </c>
      <c r="M426" s="369"/>
      <c r="N426" s="372" t="s">
        <v>269</v>
      </c>
      <c r="O426" s="372"/>
      <c r="P426" s="371" t="s">
        <v>183</v>
      </c>
    </row>
    <row r="427" spans="1:16" ht="15" thickBot="1" x14ac:dyDescent="0.35">
      <c r="A427" s="36"/>
      <c r="B427" s="1"/>
      <c r="C427" s="293"/>
      <c r="D427" s="293"/>
      <c r="E427" s="293"/>
      <c r="F427" s="16" t="s">
        <v>34</v>
      </c>
      <c r="G427" s="32" t="s">
        <v>44</v>
      </c>
      <c r="H427" s="30" t="s">
        <v>34</v>
      </c>
      <c r="I427" s="32" t="s">
        <v>44</v>
      </c>
      <c r="J427" s="30" t="s">
        <v>34</v>
      </c>
      <c r="K427" s="32" t="s">
        <v>44</v>
      </c>
      <c r="L427" s="30" t="s">
        <v>34</v>
      </c>
      <c r="M427" s="32" t="s">
        <v>44</v>
      </c>
      <c r="N427" s="33" t="s">
        <v>34</v>
      </c>
      <c r="O427" s="33" t="s">
        <v>44</v>
      </c>
      <c r="P427" s="378" t="s">
        <v>24</v>
      </c>
    </row>
    <row r="428" spans="1:16" ht="45" customHeight="1" thickTop="1" thickBot="1" x14ac:dyDescent="0.35">
      <c r="A428" s="36"/>
      <c r="B428" s="1"/>
      <c r="C428" s="291" t="s">
        <v>205</v>
      </c>
      <c r="D428" s="291"/>
      <c r="E428" s="292"/>
      <c r="F428" s="9">
        <v>1</v>
      </c>
      <c r="G428" s="9">
        <v>1</v>
      </c>
      <c r="H428" s="9">
        <v>0</v>
      </c>
      <c r="I428" s="9">
        <v>0</v>
      </c>
      <c r="J428" s="9">
        <v>0</v>
      </c>
      <c r="K428" s="9">
        <v>0</v>
      </c>
      <c r="L428" s="9">
        <v>0</v>
      </c>
      <c r="M428" s="9">
        <v>0</v>
      </c>
      <c r="N428" s="49">
        <f>F428+H428+J428+L428</f>
        <v>1</v>
      </c>
      <c r="O428" s="49">
        <f>G428+I428+K428+M428</f>
        <v>1</v>
      </c>
      <c r="P428" s="50">
        <f>O428/N428</f>
        <v>1</v>
      </c>
    </row>
    <row r="429" spans="1:16" ht="15" thickTop="1" x14ac:dyDescent="0.3">
      <c r="A429" s="36"/>
      <c r="B429" s="1"/>
    </row>
    <row r="430" spans="1:16" ht="15" x14ac:dyDescent="0.3">
      <c r="A430" s="36">
        <v>48</v>
      </c>
      <c r="B430" s="45" t="s">
        <v>206</v>
      </c>
    </row>
    <row r="431" spans="1:16" x14ac:dyDescent="0.3">
      <c r="A431" s="36"/>
      <c r="B431" s="37" t="s">
        <v>11</v>
      </c>
      <c r="C431" s="6" t="s">
        <v>278</v>
      </c>
    </row>
    <row r="432" spans="1:16" x14ac:dyDescent="0.3">
      <c r="A432" s="36"/>
      <c r="B432" s="37"/>
      <c r="C432" s="6" t="s">
        <v>279</v>
      </c>
    </row>
    <row r="433" spans="1:16" x14ac:dyDescent="0.3">
      <c r="A433" s="36"/>
      <c r="B433" s="37"/>
      <c r="C433" s="6" t="s">
        <v>280</v>
      </c>
    </row>
    <row r="434" spans="1:16" x14ac:dyDescent="0.3">
      <c r="A434" s="36"/>
      <c r="B434" s="37"/>
      <c r="C434" s="6" t="s">
        <v>281</v>
      </c>
    </row>
    <row r="435" spans="1:16" x14ac:dyDescent="0.3">
      <c r="A435" s="36"/>
      <c r="B435" s="37"/>
      <c r="C435" s="6" t="s">
        <v>282</v>
      </c>
    </row>
    <row r="436" spans="1:16" x14ac:dyDescent="0.3">
      <c r="A436" s="36"/>
      <c r="B436" s="37"/>
      <c r="C436" s="6" t="s">
        <v>283</v>
      </c>
    </row>
    <row r="437" spans="1:16" x14ac:dyDescent="0.3">
      <c r="A437" s="36"/>
      <c r="B437" s="37"/>
      <c r="C437" s="6" t="s">
        <v>284</v>
      </c>
    </row>
    <row r="438" spans="1:16" x14ac:dyDescent="0.3">
      <c r="A438" s="36"/>
      <c r="B438" s="37"/>
      <c r="C438" s="6" t="s">
        <v>285</v>
      </c>
    </row>
    <row r="439" spans="1:16" x14ac:dyDescent="0.3">
      <c r="A439" s="36"/>
      <c r="B439" s="37" t="s">
        <v>12</v>
      </c>
      <c r="C439" s="6" t="s">
        <v>207</v>
      </c>
    </row>
    <row r="440" spans="1:16" x14ac:dyDescent="0.3">
      <c r="A440" s="36"/>
      <c r="B440" s="1"/>
    </row>
    <row r="441" spans="1:16" x14ac:dyDescent="0.3">
      <c r="A441" s="36"/>
      <c r="B441" s="1"/>
      <c r="C441" s="377" t="s">
        <v>13</v>
      </c>
      <c r="D441" s="377"/>
      <c r="E441" s="377"/>
      <c r="F441" s="368" t="s">
        <v>270</v>
      </c>
      <c r="G441" s="369"/>
      <c r="H441" s="368" t="s">
        <v>271</v>
      </c>
      <c r="I441" s="369"/>
      <c r="J441" s="368" t="s">
        <v>272</v>
      </c>
      <c r="K441" s="369"/>
      <c r="L441" s="368" t="s">
        <v>273</v>
      </c>
      <c r="M441" s="369"/>
      <c r="N441" s="372" t="s">
        <v>269</v>
      </c>
      <c r="O441" s="372"/>
      <c r="P441" s="371" t="s">
        <v>183</v>
      </c>
    </row>
    <row r="442" spans="1:16" ht="15" thickBot="1" x14ac:dyDescent="0.35">
      <c r="A442" s="36"/>
      <c r="B442" s="1"/>
      <c r="C442" s="293"/>
      <c r="D442" s="293"/>
      <c r="E442" s="293"/>
      <c r="F442" s="16" t="s">
        <v>34</v>
      </c>
      <c r="G442" s="32" t="s">
        <v>44</v>
      </c>
      <c r="H442" s="30" t="s">
        <v>34</v>
      </c>
      <c r="I442" s="32" t="s">
        <v>44</v>
      </c>
      <c r="J442" s="30" t="s">
        <v>34</v>
      </c>
      <c r="K442" s="32" t="s">
        <v>44</v>
      </c>
      <c r="L442" s="30" t="s">
        <v>34</v>
      </c>
      <c r="M442" s="32" t="s">
        <v>44</v>
      </c>
      <c r="N442" s="33" t="s">
        <v>34</v>
      </c>
      <c r="O442" s="33" t="s">
        <v>44</v>
      </c>
      <c r="P442" s="378" t="s">
        <v>24</v>
      </c>
    </row>
    <row r="443" spans="1:16" ht="32.1" customHeight="1" thickTop="1" thickBot="1" x14ac:dyDescent="0.35">
      <c r="A443" s="36"/>
      <c r="B443" s="1"/>
      <c r="C443" s="291" t="s">
        <v>208</v>
      </c>
      <c r="D443" s="291"/>
      <c r="E443" s="292"/>
      <c r="F443" s="11">
        <v>6</v>
      </c>
      <c r="G443" s="11">
        <v>6</v>
      </c>
      <c r="H443" s="39">
        <v>3</v>
      </c>
      <c r="I443" s="39">
        <v>2</v>
      </c>
      <c r="J443" s="39">
        <v>0</v>
      </c>
      <c r="K443" s="39">
        <v>0</v>
      </c>
      <c r="L443" s="39">
        <v>0</v>
      </c>
      <c r="M443" s="39">
        <v>0</v>
      </c>
      <c r="N443" s="49">
        <f>F443+H443+J443+L443</f>
        <v>9</v>
      </c>
      <c r="O443" s="49">
        <f>G443+I443+K443+M443</f>
        <v>8</v>
      </c>
      <c r="P443" s="50">
        <f>O443/N443</f>
        <v>0.88888888888888884</v>
      </c>
    </row>
    <row r="444" spans="1:16" ht="15" thickTop="1" x14ac:dyDescent="0.3">
      <c r="A444" s="36"/>
      <c r="B444" s="1"/>
    </row>
    <row r="445" spans="1:16" ht="15" x14ac:dyDescent="0.3">
      <c r="A445" s="36">
        <v>49</v>
      </c>
      <c r="B445" s="45" t="s">
        <v>209</v>
      </c>
    </row>
    <row r="446" spans="1:16" x14ac:dyDescent="0.3">
      <c r="A446" s="36"/>
      <c r="B446" s="37" t="s">
        <v>11</v>
      </c>
      <c r="C446" s="6" t="s">
        <v>210</v>
      </c>
    </row>
    <row r="447" spans="1:16" x14ac:dyDescent="0.3">
      <c r="A447" s="36"/>
      <c r="B447" s="37" t="s">
        <v>12</v>
      </c>
      <c r="C447" s="6" t="s">
        <v>207</v>
      </c>
    </row>
    <row r="448" spans="1:16" x14ac:dyDescent="0.3">
      <c r="A448" s="36"/>
      <c r="B448" s="1"/>
    </row>
    <row r="449" spans="1:16" x14ac:dyDescent="0.3">
      <c r="A449" s="36"/>
      <c r="B449" s="1"/>
      <c r="C449" s="377" t="s">
        <v>13</v>
      </c>
      <c r="D449" s="377"/>
      <c r="E449" s="377"/>
      <c r="F449" s="368" t="s">
        <v>270</v>
      </c>
      <c r="G449" s="369"/>
      <c r="H449" s="368" t="s">
        <v>271</v>
      </c>
      <c r="I449" s="369"/>
      <c r="J449" s="368" t="s">
        <v>272</v>
      </c>
      <c r="K449" s="369"/>
      <c r="L449" s="368" t="s">
        <v>273</v>
      </c>
      <c r="M449" s="369"/>
      <c r="N449" s="372" t="s">
        <v>269</v>
      </c>
      <c r="O449" s="372"/>
      <c r="P449" s="371" t="s">
        <v>183</v>
      </c>
    </row>
    <row r="450" spans="1:16" ht="15" thickBot="1" x14ac:dyDescent="0.35">
      <c r="A450" s="36"/>
      <c r="B450" s="1"/>
      <c r="C450" s="293"/>
      <c r="D450" s="293"/>
      <c r="E450" s="293"/>
      <c r="F450" s="16" t="s">
        <v>34</v>
      </c>
      <c r="G450" s="32" t="s">
        <v>44</v>
      </c>
      <c r="H450" s="30" t="s">
        <v>34</v>
      </c>
      <c r="I450" s="32" t="s">
        <v>44</v>
      </c>
      <c r="J450" s="30" t="s">
        <v>34</v>
      </c>
      <c r="K450" s="32" t="s">
        <v>44</v>
      </c>
      <c r="L450" s="30" t="s">
        <v>34</v>
      </c>
      <c r="M450" s="32" t="s">
        <v>44</v>
      </c>
      <c r="N450" s="33" t="s">
        <v>34</v>
      </c>
      <c r="O450" s="33" t="s">
        <v>44</v>
      </c>
      <c r="P450" s="378" t="s">
        <v>24</v>
      </c>
    </row>
    <row r="451" spans="1:16" ht="32.1" customHeight="1" thickTop="1" thickBot="1" x14ac:dyDescent="0.35">
      <c r="A451" s="36"/>
      <c r="B451" s="1"/>
      <c r="C451" s="291" t="s">
        <v>211</v>
      </c>
      <c r="D451" s="291"/>
      <c r="E451" s="292"/>
      <c r="F451" s="11">
        <v>7</v>
      </c>
      <c r="G451" s="11">
        <v>7</v>
      </c>
      <c r="H451" s="39">
        <v>3</v>
      </c>
      <c r="I451" s="39">
        <v>3</v>
      </c>
      <c r="J451" s="39">
        <v>0</v>
      </c>
      <c r="K451" s="39">
        <v>0</v>
      </c>
      <c r="L451" s="39">
        <v>0</v>
      </c>
      <c r="M451" s="39">
        <v>0</v>
      </c>
      <c r="N451" s="49">
        <f>F451+H451+J451+L451</f>
        <v>10</v>
      </c>
      <c r="O451" s="49">
        <f>G451+I451+K451+M451</f>
        <v>10</v>
      </c>
      <c r="P451" s="50">
        <f>O451/N451</f>
        <v>1</v>
      </c>
    </row>
    <row r="452" spans="1:16" ht="15" thickTop="1" x14ac:dyDescent="0.3">
      <c r="A452" s="36"/>
      <c r="B452" s="1"/>
    </row>
    <row r="453" spans="1:16" ht="15" x14ac:dyDescent="0.3">
      <c r="A453" s="36">
        <v>50</v>
      </c>
      <c r="B453" s="45" t="s">
        <v>212</v>
      </c>
    </row>
    <row r="454" spans="1:16" x14ac:dyDescent="0.3">
      <c r="A454" s="36"/>
      <c r="B454" s="37" t="s">
        <v>11</v>
      </c>
      <c r="C454" s="6" t="s">
        <v>210</v>
      </c>
    </row>
    <row r="455" spans="1:16" x14ac:dyDescent="0.3">
      <c r="A455" s="36"/>
      <c r="B455" s="37" t="s">
        <v>12</v>
      </c>
      <c r="C455" s="6" t="s">
        <v>213</v>
      </c>
    </row>
    <row r="456" spans="1:16" x14ac:dyDescent="0.3">
      <c r="A456" s="36"/>
      <c r="B456" s="1"/>
    </row>
    <row r="457" spans="1:16" x14ac:dyDescent="0.3">
      <c r="A457" s="36"/>
      <c r="B457" s="1"/>
      <c r="C457" s="377" t="s">
        <v>13</v>
      </c>
      <c r="D457" s="377"/>
      <c r="E457" s="377"/>
      <c r="F457" s="368" t="s">
        <v>270</v>
      </c>
      <c r="G457" s="369"/>
      <c r="H457" s="368" t="s">
        <v>271</v>
      </c>
      <c r="I457" s="369"/>
      <c r="J457" s="368" t="s">
        <v>272</v>
      </c>
      <c r="K457" s="369"/>
      <c r="L457" s="368" t="s">
        <v>273</v>
      </c>
      <c r="M457" s="369"/>
      <c r="N457" s="372" t="s">
        <v>269</v>
      </c>
      <c r="O457" s="372"/>
      <c r="P457" s="371" t="s">
        <v>183</v>
      </c>
    </row>
    <row r="458" spans="1:16" ht="15" thickBot="1" x14ac:dyDescent="0.35">
      <c r="A458" s="36"/>
      <c r="B458" s="1"/>
      <c r="C458" s="293"/>
      <c r="D458" s="293"/>
      <c r="E458" s="293"/>
      <c r="F458" s="16" t="s">
        <v>34</v>
      </c>
      <c r="G458" s="32" t="s">
        <v>44</v>
      </c>
      <c r="H458" s="30" t="s">
        <v>34</v>
      </c>
      <c r="I458" s="32" t="s">
        <v>44</v>
      </c>
      <c r="J458" s="30" t="s">
        <v>34</v>
      </c>
      <c r="K458" s="32" t="s">
        <v>44</v>
      </c>
      <c r="L458" s="30" t="s">
        <v>34</v>
      </c>
      <c r="M458" s="32" t="s">
        <v>44</v>
      </c>
      <c r="N458" s="33" t="s">
        <v>34</v>
      </c>
      <c r="O458" s="33" t="s">
        <v>44</v>
      </c>
      <c r="P458" s="378" t="s">
        <v>24</v>
      </c>
    </row>
    <row r="459" spans="1:16" ht="32.1" customHeight="1" thickTop="1" thickBot="1" x14ac:dyDescent="0.35">
      <c r="A459" s="36"/>
      <c r="B459" s="1"/>
      <c r="C459" s="291" t="s">
        <v>214</v>
      </c>
      <c r="D459" s="291"/>
      <c r="E459" s="292"/>
      <c r="F459" s="11">
        <v>22</v>
      </c>
      <c r="G459" s="11">
        <v>22</v>
      </c>
      <c r="H459" s="39">
        <v>4</v>
      </c>
      <c r="I459" s="39">
        <v>4</v>
      </c>
      <c r="J459" s="67">
        <v>2</v>
      </c>
      <c r="K459" s="67">
        <v>2</v>
      </c>
      <c r="L459" s="67">
        <v>2</v>
      </c>
      <c r="M459" s="67">
        <v>2</v>
      </c>
      <c r="N459" s="49">
        <f>F459+H459+J459+L459</f>
        <v>30</v>
      </c>
      <c r="O459" s="49">
        <f>G459+I459+K459+M459</f>
        <v>30</v>
      </c>
      <c r="P459" s="50">
        <f>O459/N459</f>
        <v>1</v>
      </c>
    </row>
    <row r="460" spans="1:16" ht="15" thickTop="1" x14ac:dyDescent="0.3">
      <c r="A460" s="36"/>
      <c r="B460" s="1"/>
    </row>
    <row r="461" spans="1:16" x14ac:dyDescent="0.3">
      <c r="A461" s="36"/>
      <c r="B461" s="1"/>
      <c r="C461" s="377" t="s">
        <v>13</v>
      </c>
      <c r="D461" s="377"/>
      <c r="E461" s="377"/>
      <c r="F461" s="368" t="s">
        <v>270</v>
      </c>
      <c r="G461" s="369"/>
      <c r="H461" s="368" t="s">
        <v>271</v>
      </c>
      <c r="I461" s="369"/>
      <c r="J461" s="368" t="s">
        <v>272</v>
      </c>
      <c r="K461" s="369"/>
      <c r="L461" s="368" t="s">
        <v>273</v>
      </c>
      <c r="M461" s="369"/>
      <c r="N461" s="372" t="s">
        <v>269</v>
      </c>
      <c r="O461" s="372"/>
      <c r="P461" s="371" t="s">
        <v>183</v>
      </c>
    </row>
    <row r="462" spans="1:16" ht="15" thickBot="1" x14ac:dyDescent="0.35">
      <c r="A462" s="36"/>
      <c r="B462" s="1"/>
      <c r="C462" s="293"/>
      <c r="D462" s="293"/>
      <c r="E462" s="293"/>
      <c r="F462" s="16" t="s">
        <v>34</v>
      </c>
      <c r="G462" s="32" t="s">
        <v>44</v>
      </c>
      <c r="H462" s="30" t="s">
        <v>34</v>
      </c>
      <c r="I462" s="32" t="s">
        <v>44</v>
      </c>
      <c r="J462" s="30" t="s">
        <v>34</v>
      </c>
      <c r="K462" s="32" t="s">
        <v>44</v>
      </c>
      <c r="L462" s="30" t="s">
        <v>34</v>
      </c>
      <c r="M462" s="32" t="s">
        <v>44</v>
      </c>
      <c r="N462" s="33" t="s">
        <v>34</v>
      </c>
      <c r="O462" s="33" t="s">
        <v>44</v>
      </c>
      <c r="P462" s="378" t="s">
        <v>24</v>
      </c>
    </row>
    <row r="463" spans="1:16" ht="45" customHeight="1" thickTop="1" thickBot="1" x14ac:dyDescent="0.35">
      <c r="A463" s="36"/>
      <c r="B463" s="1"/>
      <c r="C463" s="291" t="s">
        <v>215</v>
      </c>
      <c r="D463" s="291"/>
      <c r="E463" s="292"/>
      <c r="F463" s="11">
        <v>22</v>
      </c>
      <c r="G463" s="11">
        <v>22</v>
      </c>
      <c r="H463" s="39">
        <v>2</v>
      </c>
      <c r="I463" s="39">
        <v>2</v>
      </c>
      <c r="J463" s="67">
        <v>7</v>
      </c>
      <c r="K463" s="67">
        <v>7</v>
      </c>
      <c r="L463" s="67">
        <v>7</v>
      </c>
      <c r="M463" s="67">
        <v>7</v>
      </c>
      <c r="N463" s="49">
        <f>F463+H463+J463+L463</f>
        <v>38</v>
      </c>
      <c r="O463" s="49">
        <f>G463+I463+K463+M463</f>
        <v>38</v>
      </c>
      <c r="P463" s="50">
        <f>O463/N463</f>
        <v>1</v>
      </c>
    </row>
    <row r="464" spans="1:16" ht="15" thickTop="1" x14ac:dyDescent="0.3">
      <c r="A464" s="36"/>
      <c r="B464" s="1"/>
    </row>
    <row r="465" spans="1:16" ht="15" x14ac:dyDescent="0.3">
      <c r="A465" s="36">
        <v>51</v>
      </c>
      <c r="B465" s="45" t="s">
        <v>216</v>
      </c>
    </row>
    <row r="466" spans="1:16" x14ac:dyDescent="0.3">
      <c r="A466" s="36"/>
      <c r="B466" s="37" t="s">
        <v>11</v>
      </c>
      <c r="C466" s="6" t="s">
        <v>9</v>
      </c>
    </row>
    <row r="467" spans="1:16" x14ac:dyDescent="0.3">
      <c r="A467" s="36"/>
      <c r="B467" s="37" t="s">
        <v>12</v>
      </c>
      <c r="C467" s="6" t="s">
        <v>217</v>
      </c>
    </row>
    <row r="468" spans="1:16" x14ac:dyDescent="0.3">
      <c r="A468" s="36"/>
      <c r="B468" s="1"/>
    </row>
    <row r="469" spans="1:16" x14ac:dyDescent="0.3">
      <c r="A469" s="36"/>
      <c r="B469" s="1"/>
      <c r="C469" s="377" t="s">
        <v>13</v>
      </c>
      <c r="D469" s="377"/>
      <c r="E469" s="377"/>
      <c r="F469" s="368" t="s">
        <v>270</v>
      </c>
      <c r="G469" s="369"/>
      <c r="H469" s="368" t="s">
        <v>271</v>
      </c>
      <c r="I469" s="369"/>
      <c r="J469" s="368" t="s">
        <v>272</v>
      </c>
      <c r="K469" s="369"/>
      <c r="L469" s="368" t="s">
        <v>273</v>
      </c>
      <c r="M469" s="369"/>
      <c r="N469" s="372" t="s">
        <v>269</v>
      </c>
      <c r="O469" s="372"/>
      <c r="P469" s="371" t="s">
        <v>183</v>
      </c>
    </row>
    <row r="470" spans="1:16" ht="15" thickBot="1" x14ac:dyDescent="0.35">
      <c r="A470" s="36"/>
      <c r="B470" s="1"/>
      <c r="C470" s="293"/>
      <c r="D470" s="293"/>
      <c r="E470" s="293"/>
      <c r="F470" s="16" t="s">
        <v>34</v>
      </c>
      <c r="G470" s="32" t="s">
        <v>44</v>
      </c>
      <c r="H470" s="30" t="s">
        <v>34</v>
      </c>
      <c r="I470" s="32" t="s">
        <v>44</v>
      </c>
      <c r="J470" s="30" t="s">
        <v>34</v>
      </c>
      <c r="K470" s="32" t="s">
        <v>44</v>
      </c>
      <c r="L470" s="30" t="s">
        <v>34</v>
      </c>
      <c r="M470" s="32" t="s">
        <v>44</v>
      </c>
      <c r="N470" s="33" t="s">
        <v>34</v>
      </c>
      <c r="O470" s="33" t="s">
        <v>44</v>
      </c>
      <c r="P470" s="378" t="s">
        <v>24</v>
      </c>
    </row>
    <row r="471" spans="1:16" ht="32.1" customHeight="1" thickTop="1" thickBot="1" x14ac:dyDescent="0.35">
      <c r="A471" s="36"/>
      <c r="B471" s="1"/>
      <c r="C471" s="291" t="s">
        <v>218</v>
      </c>
      <c r="D471" s="291"/>
      <c r="E471" s="292"/>
      <c r="F471" s="11">
        <v>0</v>
      </c>
      <c r="G471" s="11">
        <v>0</v>
      </c>
      <c r="H471" s="39">
        <v>76.5</v>
      </c>
      <c r="I471" s="39">
        <v>76.5</v>
      </c>
      <c r="J471" s="39">
        <v>0</v>
      </c>
      <c r="K471" s="39">
        <v>0</v>
      </c>
      <c r="L471" s="39">
        <v>0</v>
      </c>
      <c r="M471" s="39">
        <v>0</v>
      </c>
      <c r="N471" s="49">
        <f>F471+H471+J471+L471</f>
        <v>76.5</v>
      </c>
      <c r="O471" s="49">
        <f>G471+I471+K471+M471</f>
        <v>76.5</v>
      </c>
      <c r="P471" s="50">
        <f>O471/N471</f>
        <v>1</v>
      </c>
    </row>
    <row r="472" spans="1:16" ht="15" thickTop="1" x14ac:dyDescent="0.3">
      <c r="A472" s="36"/>
      <c r="B472" s="1"/>
    </row>
    <row r="473" spans="1:16" x14ac:dyDescent="0.3">
      <c r="A473" s="36"/>
      <c r="B473" s="1"/>
      <c r="C473" s="377" t="s">
        <v>13</v>
      </c>
      <c r="D473" s="377"/>
      <c r="E473" s="377"/>
      <c r="F473" s="368" t="s">
        <v>270</v>
      </c>
      <c r="G473" s="369"/>
      <c r="H473" s="368" t="s">
        <v>271</v>
      </c>
      <c r="I473" s="369"/>
      <c r="J473" s="368" t="s">
        <v>272</v>
      </c>
      <c r="K473" s="369"/>
      <c r="L473" s="368" t="s">
        <v>273</v>
      </c>
      <c r="M473" s="369"/>
      <c r="N473" s="372" t="s">
        <v>269</v>
      </c>
      <c r="O473" s="372"/>
      <c r="P473" s="371" t="s">
        <v>183</v>
      </c>
    </row>
    <row r="474" spans="1:16" ht="15" thickBot="1" x14ac:dyDescent="0.35">
      <c r="A474" s="36"/>
      <c r="B474" s="1"/>
      <c r="C474" s="293"/>
      <c r="D474" s="293"/>
      <c r="E474" s="293"/>
      <c r="F474" s="16" t="s">
        <v>34</v>
      </c>
      <c r="G474" s="32" t="s">
        <v>44</v>
      </c>
      <c r="H474" s="30" t="s">
        <v>34</v>
      </c>
      <c r="I474" s="32" t="s">
        <v>44</v>
      </c>
      <c r="J474" s="30" t="s">
        <v>34</v>
      </c>
      <c r="K474" s="32" t="s">
        <v>44</v>
      </c>
      <c r="L474" s="30" t="s">
        <v>34</v>
      </c>
      <c r="M474" s="32" t="s">
        <v>44</v>
      </c>
      <c r="N474" s="33" t="s">
        <v>34</v>
      </c>
      <c r="O474" s="33" t="s">
        <v>44</v>
      </c>
      <c r="P474" s="378" t="s">
        <v>24</v>
      </c>
    </row>
    <row r="475" spans="1:16" ht="32.1" customHeight="1" thickTop="1" thickBot="1" x14ac:dyDescent="0.35">
      <c r="A475" s="36"/>
      <c r="B475" s="1"/>
      <c r="C475" s="291" t="s">
        <v>219</v>
      </c>
      <c r="D475" s="291"/>
      <c r="E475" s="292"/>
      <c r="F475" s="11">
        <v>7</v>
      </c>
      <c r="G475" s="11">
        <v>7</v>
      </c>
      <c r="H475" s="39">
        <v>1</v>
      </c>
      <c r="I475" s="39">
        <v>1</v>
      </c>
      <c r="J475" s="39">
        <v>0</v>
      </c>
      <c r="K475" s="39">
        <v>0</v>
      </c>
      <c r="L475" s="39">
        <v>0</v>
      </c>
      <c r="M475" s="39">
        <v>0</v>
      </c>
      <c r="N475" s="49">
        <f>F475+H475+J475+L475</f>
        <v>8</v>
      </c>
      <c r="O475" s="49">
        <f>G475+I475+K475+M475</f>
        <v>8</v>
      </c>
      <c r="P475" s="50">
        <f>O475/N475</f>
        <v>1</v>
      </c>
    </row>
    <row r="476" spans="1:16" ht="15" thickTop="1" x14ac:dyDescent="0.3">
      <c r="A476" s="36"/>
      <c r="B476" s="1"/>
    </row>
    <row r="477" spans="1:16" ht="15" x14ac:dyDescent="0.3">
      <c r="A477" s="36">
        <v>52</v>
      </c>
      <c r="B477" s="45" t="s">
        <v>220</v>
      </c>
    </row>
    <row r="478" spans="1:16" x14ac:dyDescent="0.3">
      <c r="A478" s="36"/>
      <c r="B478" s="37" t="s">
        <v>11</v>
      </c>
      <c r="C478" s="6" t="s">
        <v>222</v>
      </c>
    </row>
    <row r="479" spans="1:16" x14ac:dyDescent="0.3">
      <c r="A479" s="36"/>
      <c r="B479" s="1"/>
      <c r="C479" s="6" t="s">
        <v>223</v>
      </c>
    </row>
    <row r="480" spans="1:16" x14ac:dyDescent="0.3">
      <c r="A480" s="36"/>
      <c r="B480" s="1"/>
      <c r="C480" s="6" t="s">
        <v>224</v>
      </c>
    </row>
    <row r="481" spans="1:16" x14ac:dyDescent="0.3">
      <c r="A481" s="36"/>
      <c r="B481" s="37" t="s">
        <v>12</v>
      </c>
      <c r="C481" s="6" t="s">
        <v>221</v>
      </c>
    </row>
    <row r="482" spans="1:16" x14ac:dyDescent="0.3">
      <c r="A482" s="36"/>
      <c r="B482" s="1"/>
    </row>
    <row r="483" spans="1:16" x14ac:dyDescent="0.3">
      <c r="A483" s="36"/>
      <c r="B483" s="1"/>
      <c r="C483" s="377" t="s">
        <v>13</v>
      </c>
      <c r="D483" s="377"/>
      <c r="E483" s="377"/>
      <c r="F483" s="368" t="s">
        <v>270</v>
      </c>
      <c r="G483" s="369"/>
      <c r="H483" s="368" t="s">
        <v>271</v>
      </c>
      <c r="I483" s="369"/>
      <c r="J483" s="368" t="s">
        <v>272</v>
      </c>
      <c r="K483" s="369"/>
      <c r="L483" s="368" t="s">
        <v>273</v>
      </c>
      <c r="M483" s="369"/>
      <c r="N483" s="372" t="s">
        <v>269</v>
      </c>
      <c r="O483" s="372"/>
      <c r="P483" s="371" t="s">
        <v>183</v>
      </c>
    </row>
    <row r="484" spans="1:16" ht="15" thickBot="1" x14ac:dyDescent="0.35">
      <c r="A484" s="36"/>
      <c r="B484" s="1"/>
      <c r="C484" s="293"/>
      <c r="D484" s="293"/>
      <c r="E484" s="293"/>
      <c r="F484" s="16" t="s">
        <v>34</v>
      </c>
      <c r="G484" s="32" t="s">
        <v>44</v>
      </c>
      <c r="H484" s="30" t="s">
        <v>34</v>
      </c>
      <c r="I484" s="32" t="s">
        <v>44</v>
      </c>
      <c r="J484" s="30" t="s">
        <v>34</v>
      </c>
      <c r="K484" s="32" t="s">
        <v>44</v>
      </c>
      <c r="L484" s="30" t="s">
        <v>34</v>
      </c>
      <c r="M484" s="32" t="s">
        <v>44</v>
      </c>
      <c r="N484" s="33" t="s">
        <v>34</v>
      </c>
      <c r="O484" s="33" t="s">
        <v>44</v>
      </c>
      <c r="P484" s="378" t="s">
        <v>24</v>
      </c>
    </row>
    <row r="485" spans="1:16" ht="32.1" customHeight="1" thickTop="1" thickBot="1" x14ac:dyDescent="0.35">
      <c r="A485" s="36"/>
      <c r="B485" s="1"/>
      <c r="C485" s="291" t="s">
        <v>225</v>
      </c>
      <c r="D485" s="291"/>
      <c r="E485" s="292"/>
      <c r="F485" s="11">
        <v>3</v>
      </c>
      <c r="G485" s="11">
        <v>3</v>
      </c>
      <c r="H485" s="39">
        <v>0</v>
      </c>
      <c r="I485" s="39">
        <v>0</v>
      </c>
      <c r="J485" s="39">
        <v>0</v>
      </c>
      <c r="K485" s="39">
        <v>0</v>
      </c>
      <c r="L485" s="39">
        <v>0</v>
      </c>
      <c r="M485" s="39">
        <v>0</v>
      </c>
      <c r="N485" s="49">
        <f>F485+H485+J485+L485</f>
        <v>3</v>
      </c>
      <c r="O485" s="49">
        <f>G485+I485+K485+M485</f>
        <v>3</v>
      </c>
      <c r="P485" s="50">
        <f>O485/N485</f>
        <v>1</v>
      </c>
    </row>
    <row r="486" spans="1:16" ht="15" thickTop="1" x14ac:dyDescent="0.3">
      <c r="A486" s="36"/>
      <c r="B486" s="1"/>
    </row>
    <row r="487" spans="1:16" ht="15" x14ac:dyDescent="0.3">
      <c r="A487" s="36">
        <v>53</v>
      </c>
      <c r="B487" s="45" t="s">
        <v>226</v>
      </c>
    </row>
    <row r="488" spans="1:16" x14ac:dyDescent="0.3">
      <c r="A488" s="36"/>
      <c r="B488" s="37" t="s">
        <v>11</v>
      </c>
      <c r="C488" s="6" t="s">
        <v>195</v>
      </c>
    </row>
    <row r="489" spans="1:16" x14ac:dyDescent="0.3">
      <c r="A489" s="36"/>
      <c r="B489" s="37" t="s">
        <v>12</v>
      </c>
      <c r="C489" s="6" t="s">
        <v>221</v>
      </c>
    </row>
    <row r="490" spans="1:16" x14ac:dyDescent="0.3">
      <c r="A490" s="36"/>
      <c r="B490" s="1"/>
    </row>
    <row r="491" spans="1:16" x14ac:dyDescent="0.3">
      <c r="A491" s="36"/>
      <c r="B491" s="1"/>
      <c r="C491" s="377" t="s">
        <v>13</v>
      </c>
      <c r="D491" s="377"/>
      <c r="E491" s="377"/>
      <c r="F491" s="368" t="s">
        <v>270</v>
      </c>
      <c r="G491" s="369"/>
      <c r="H491" s="368" t="s">
        <v>271</v>
      </c>
      <c r="I491" s="369"/>
      <c r="J491" s="368" t="s">
        <v>272</v>
      </c>
      <c r="K491" s="369"/>
      <c r="L491" s="368" t="s">
        <v>273</v>
      </c>
      <c r="M491" s="369"/>
      <c r="N491" s="372" t="s">
        <v>269</v>
      </c>
      <c r="O491" s="372"/>
      <c r="P491" s="371" t="s">
        <v>183</v>
      </c>
    </row>
    <row r="492" spans="1:16" ht="15" thickBot="1" x14ac:dyDescent="0.35">
      <c r="A492" s="36"/>
      <c r="B492" s="1"/>
      <c r="C492" s="293"/>
      <c r="D492" s="293"/>
      <c r="E492" s="293"/>
      <c r="F492" s="16" t="s">
        <v>34</v>
      </c>
      <c r="G492" s="32" t="s">
        <v>44</v>
      </c>
      <c r="H492" s="30" t="s">
        <v>34</v>
      </c>
      <c r="I492" s="32" t="s">
        <v>44</v>
      </c>
      <c r="J492" s="30" t="s">
        <v>34</v>
      </c>
      <c r="K492" s="32" t="s">
        <v>44</v>
      </c>
      <c r="L492" s="30" t="s">
        <v>34</v>
      </c>
      <c r="M492" s="32" t="s">
        <v>44</v>
      </c>
      <c r="N492" s="33" t="s">
        <v>34</v>
      </c>
      <c r="O492" s="33" t="s">
        <v>44</v>
      </c>
      <c r="P492" s="378" t="s">
        <v>24</v>
      </c>
    </row>
    <row r="493" spans="1:16" ht="45" customHeight="1" thickTop="1" thickBot="1" x14ac:dyDescent="0.35">
      <c r="A493" s="36"/>
      <c r="B493" s="1"/>
      <c r="C493" s="291" t="s">
        <v>227</v>
      </c>
      <c r="D493" s="291"/>
      <c r="E493" s="292"/>
      <c r="F493" s="11">
        <v>2</v>
      </c>
      <c r="G493" s="11">
        <v>1</v>
      </c>
      <c r="H493" s="39">
        <v>0</v>
      </c>
      <c r="I493" s="39">
        <v>0</v>
      </c>
      <c r="J493" s="39">
        <v>0</v>
      </c>
      <c r="K493" s="39">
        <v>0</v>
      </c>
      <c r="L493" s="39">
        <v>0</v>
      </c>
      <c r="M493" s="39">
        <v>0</v>
      </c>
      <c r="N493" s="49">
        <f>F493+H493+J493+L493</f>
        <v>2</v>
      </c>
      <c r="O493" s="49">
        <f>G493+I493+K493+M493</f>
        <v>1</v>
      </c>
      <c r="P493" s="50">
        <f>O493/N493</f>
        <v>0.5</v>
      </c>
    </row>
    <row r="494" spans="1:16" ht="15" thickTop="1" x14ac:dyDescent="0.3">
      <c r="A494" s="36"/>
      <c r="B494" s="1"/>
    </row>
    <row r="495" spans="1:16" ht="15" x14ac:dyDescent="0.3">
      <c r="A495" s="36">
        <v>54</v>
      </c>
      <c r="B495" s="45" t="s">
        <v>228</v>
      </c>
    </row>
    <row r="496" spans="1:16" x14ac:dyDescent="0.3">
      <c r="A496" s="36"/>
      <c r="B496" s="37" t="s">
        <v>11</v>
      </c>
      <c r="C496" s="6" t="s">
        <v>1</v>
      </c>
    </row>
    <row r="497" spans="1:16" x14ac:dyDescent="0.3">
      <c r="A497" s="36"/>
      <c r="B497" s="37" t="s">
        <v>12</v>
      </c>
      <c r="C497" s="6" t="s">
        <v>221</v>
      </c>
    </row>
    <row r="498" spans="1:16" x14ac:dyDescent="0.3">
      <c r="A498" s="36"/>
      <c r="B498" s="1"/>
    </row>
    <row r="499" spans="1:16" x14ac:dyDescent="0.3">
      <c r="A499" s="36"/>
      <c r="B499" s="1"/>
      <c r="C499" s="377" t="s">
        <v>13</v>
      </c>
      <c r="D499" s="377"/>
      <c r="E499" s="377"/>
      <c r="F499" s="368" t="s">
        <v>270</v>
      </c>
      <c r="G499" s="369"/>
      <c r="H499" s="368" t="s">
        <v>271</v>
      </c>
      <c r="I499" s="369"/>
      <c r="J499" s="368" t="s">
        <v>272</v>
      </c>
      <c r="K499" s="369"/>
      <c r="L499" s="368" t="s">
        <v>273</v>
      </c>
      <c r="M499" s="369"/>
      <c r="N499" s="372" t="s">
        <v>269</v>
      </c>
      <c r="O499" s="372"/>
      <c r="P499" s="371" t="s">
        <v>183</v>
      </c>
    </row>
    <row r="500" spans="1:16" ht="15" thickBot="1" x14ac:dyDescent="0.35">
      <c r="A500" s="36"/>
      <c r="B500" s="1"/>
      <c r="C500" s="293"/>
      <c r="D500" s="293"/>
      <c r="E500" s="293"/>
      <c r="F500" s="16" t="s">
        <v>34</v>
      </c>
      <c r="G500" s="32" t="s">
        <v>44</v>
      </c>
      <c r="H500" s="30" t="s">
        <v>34</v>
      </c>
      <c r="I500" s="32" t="s">
        <v>44</v>
      </c>
      <c r="J500" s="30" t="s">
        <v>34</v>
      </c>
      <c r="K500" s="32" t="s">
        <v>44</v>
      </c>
      <c r="L500" s="30" t="s">
        <v>34</v>
      </c>
      <c r="M500" s="32" t="s">
        <v>44</v>
      </c>
      <c r="N500" s="33" t="s">
        <v>34</v>
      </c>
      <c r="O500" s="33" t="s">
        <v>44</v>
      </c>
      <c r="P500" s="378" t="s">
        <v>24</v>
      </c>
    </row>
    <row r="501" spans="1:16" ht="32.1" customHeight="1" thickTop="1" thickBot="1" x14ac:dyDescent="0.35">
      <c r="A501" s="36"/>
      <c r="B501" s="1"/>
      <c r="C501" s="291" t="s">
        <v>229</v>
      </c>
      <c r="D501" s="291"/>
      <c r="E501" s="292"/>
      <c r="F501" s="11">
        <v>0</v>
      </c>
      <c r="G501" s="11">
        <v>0</v>
      </c>
      <c r="H501" s="39">
        <v>0</v>
      </c>
      <c r="I501" s="39">
        <v>0</v>
      </c>
      <c r="J501" s="39">
        <v>0</v>
      </c>
      <c r="K501" s="39">
        <v>0</v>
      </c>
      <c r="L501" s="39">
        <v>0</v>
      </c>
      <c r="M501" s="39">
        <v>0</v>
      </c>
      <c r="N501" s="49">
        <f>F501+H501+J501+L501</f>
        <v>0</v>
      </c>
      <c r="O501" s="49">
        <f>G501+I501+K501+M501</f>
        <v>0</v>
      </c>
      <c r="P501" s="50">
        <v>0</v>
      </c>
    </row>
    <row r="502" spans="1:16" ht="15" thickTop="1" x14ac:dyDescent="0.3">
      <c r="A502" s="36"/>
      <c r="B502" s="1"/>
    </row>
    <row r="503" spans="1:16" ht="15" x14ac:dyDescent="0.3">
      <c r="A503" s="36">
        <v>55</v>
      </c>
      <c r="B503" s="45" t="s">
        <v>230</v>
      </c>
    </row>
    <row r="504" spans="1:16" x14ac:dyDescent="0.3">
      <c r="A504" s="36"/>
      <c r="B504" s="37" t="s">
        <v>11</v>
      </c>
      <c r="C504" s="6" t="s">
        <v>73</v>
      </c>
    </row>
    <row r="505" spans="1:16" x14ac:dyDescent="0.3">
      <c r="A505" s="36"/>
      <c r="B505" s="37" t="s">
        <v>12</v>
      </c>
      <c r="C505" s="6" t="s">
        <v>231</v>
      </c>
    </row>
    <row r="506" spans="1:16" x14ac:dyDescent="0.3">
      <c r="A506" s="36"/>
      <c r="B506" s="1"/>
    </row>
    <row r="507" spans="1:16" x14ac:dyDescent="0.3">
      <c r="A507" s="36"/>
      <c r="B507" s="1"/>
      <c r="C507" s="377" t="s">
        <v>13</v>
      </c>
      <c r="D507" s="377"/>
      <c r="E507" s="377"/>
      <c r="F507" s="368" t="s">
        <v>270</v>
      </c>
      <c r="G507" s="369"/>
      <c r="H507" s="368" t="s">
        <v>271</v>
      </c>
      <c r="I507" s="369"/>
      <c r="J507" s="368" t="s">
        <v>272</v>
      </c>
      <c r="K507" s="369"/>
      <c r="L507" s="368" t="s">
        <v>273</v>
      </c>
      <c r="M507" s="369"/>
      <c r="N507" s="371" t="s">
        <v>269</v>
      </c>
      <c r="O507" s="372"/>
      <c r="P507" s="372"/>
    </row>
    <row r="508" spans="1:16" ht="15" thickBot="1" x14ac:dyDescent="0.35">
      <c r="A508" s="36"/>
      <c r="B508" s="1"/>
      <c r="C508" s="293"/>
      <c r="D508" s="293"/>
      <c r="E508" s="293"/>
      <c r="F508" s="387" t="s">
        <v>232</v>
      </c>
      <c r="G508" s="388"/>
      <c r="H508" s="387" t="s">
        <v>232</v>
      </c>
      <c r="I508" s="388"/>
      <c r="J508" s="387" t="s">
        <v>232</v>
      </c>
      <c r="K508" s="388"/>
      <c r="L508" s="387" t="s">
        <v>232</v>
      </c>
      <c r="M508" s="388"/>
      <c r="N508" s="371"/>
      <c r="O508" s="372"/>
      <c r="P508" s="372"/>
    </row>
    <row r="509" spans="1:16" ht="32.1" customHeight="1" thickTop="1" thickBot="1" x14ac:dyDescent="0.35">
      <c r="A509" s="36"/>
      <c r="B509" s="1"/>
      <c r="C509" s="386" t="s">
        <v>233</v>
      </c>
      <c r="D509" s="386"/>
      <c r="E509" s="386"/>
      <c r="F509" s="389">
        <v>53</v>
      </c>
      <c r="G509" s="390"/>
      <c r="H509" s="389">
        <v>35</v>
      </c>
      <c r="I509" s="390"/>
      <c r="J509" s="389">
        <v>7</v>
      </c>
      <c r="K509" s="390"/>
      <c r="L509" s="389">
        <v>7</v>
      </c>
      <c r="M509" s="390"/>
      <c r="N509" s="389">
        <f>F509+H509+J509+L509</f>
        <v>102</v>
      </c>
      <c r="O509" s="398"/>
      <c r="P509" s="398"/>
    </row>
    <row r="510" spans="1:16" ht="15" thickTop="1" x14ac:dyDescent="0.3">
      <c r="A510" s="36"/>
      <c r="B510" s="1"/>
    </row>
    <row r="511" spans="1:16" ht="15" x14ac:dyDescent="0.3">
      <c r="A511" s="36">
        <v>56</v>
      </c>
      <c r="B511" s="45" t="s">
        <v>234</v>
      </c>
    </row>
    <row r="512" spans="1:16" x14ac:dyDescent="0.3">
      <c r="A512" s="36"/>
      <c r="B512" s="37" t="s">
        <v>11</v>
      </c>
      <c r="C512" s="6" t="s">
        <v>235</v>
      </c>
    </row>
    <row r="513" spans="1:16" x14ac:dyDescent="0.3">
      <c r="A513" s="36"/>
      <c r="B513" s="37" t="s">
        <v>12</v>
      </c>
      <c r="C513" s="6" t="s">
        <v>236</v>
      </c>
    </row>
    <row r="514" spans="1:16" x14ac:dyDescent="0.3">
      <c r="A514" s="36"/>
      <c r="B514" s="1"/>
    </row>
    <row r="515" spans="1:16" x14ac:dyDescent="0.3">
      <c r="A515" s="36"/>
      <c r="B515" s="1"/>
      <c r="C515" s="377" t="s">
        <v>13</v>
      </c>
      <c r="D515" s="377"/>
      <c r="E515" s="377"/>
      <c r="F515" s="368" t="s">
        <v>270</v>
      </c>
      <c r="G515" s="369"/>
      <c r="H515" s="368" t="s">
        <v>271</v>
      </c>
      <c r="I515" s="369"/>
      <c r="J515" s="368" t="s">
        <v>272</v>
      </c>
      <c r="K515" s="369"/>
      <c r="L515" s="368" t="s">
        <v>273</v>
      </c>
      <c r="M515" s="369"/>
      <c r="N515" s="372" t="s">
        <v>269</v>
      </c>
      <c r="O515" s="372"/>
      <c r="P515" s="371" t="s">
        <v>183</v>
      </c>
    </row>
    <row r="516" spans="1:16" ht="15" thickBot="1" x14ac:dyDescent="0.35">
      <c r="A516" s="36"/>
      <c r="B516" s="1"/>
      <c r="C516" s="293"/>
      <c r="D516" s="293"/>
      <c r="E516" s="293"/>
      <c r="F516" s="16" t="s">
        <v>238</v>
      </c>
      <c r="G516" s="32" t="s">
        <v>239</v>
      </c>
      <c r="H516" s="30" t="s">
        <v>238</v>
      </c>
      <c r="I516" s="32" t="s">
        <v>239</v>
      </c>
      <c r="J516" s="30" t="s">
        <v>238</v>
      </c>
      <c r="K516" s="32" t="s">
        <v>239</v>
      </c>
      <c r="L516" s="30" t="s">
        <v>238</v>
      </c>
      <c r="M516" s="32" t="s">
        <v>239</v>
      </c>
      <c r="N516" s="33" t="s">
        <v>34</v>
      </c>
      <c r="O516" s="33" t="s">
        <v>44</v>
      </c>
      <c r="P516" s="378" t="s">
        <v>24</v>
      </c>
    </row>
    <row r="517" spans="1:16" ht="32.1" customHeight="1" thickTop="1" thickBot="1" x14ac:dyDescent="0.35">
      <c r="A517" s="36"/>
      <c r="B517" s="1"/>
      <c r="C517" s="291" t="s">
        <v>237</v>
      </c>
      <c r="D517" s="291"/>
      <c r="E517" s="292"/>
      <c r="F517" s="9">
        <v>10660</v>
      </c>
      <c r="G517" s="47">
        <v>15259</v>
      </c>
      <c r="H517" s="9">
        <v>10660</v>
      </c>
      <c r="I517" s="47">
        <v>15492</v>
      </c>
      <c r="J517" s="9">
        <v>10660</v>
      </c>
      <c r="K517" s="47">
        <v>15492</v>
      </c>
      <c r="L517" s="9">
        <v>10660</v>
      </c>
      <c r="M517" s="47">
        <v>14479</v>
      </c>
      <c r="N517" s="49">
        <v>10660</v>
      </c>
      <c r="O517" s="49">
        <v>14479</v>
      </c>
      <c r="P517" s="48">
        <f>((O517-N517)/F517)</f>
        <v>0.35825515947467168</v>
      </c>
    </row>
    <row r="518" spans="1:16" ht="15" thickTop="1" x14ac:dyDescent="0.3">
      <c r="A518" s="36"/>
      <c r="B518" s="1"/>
    </row>
    <row r="519" spans="1:16" x14ac:dyDescent="0.3">
      <c r="A519" s="36"/>
      <c r="B519" s="1"/>
      <c r="C519" s="377" t="s">
        <v>13</v>
      </c>
      <c r="D519" s="377"/>
      <c r="E519" s="377"/>
      <c r="F519" s="368" t="s">
        <v>270</v>
      </c>
      <c r="G519" s="369"/>
      <c r="H519" s="368" t="s">
        <v>271</v>
      </c>
      <c r="I519" s="369"/>
      <c r="J519" s="368" t="s">
        <v>272</v>
      </c>
      <c r="K519" s="369"/>
      <c r="L519" s="368" t="s">
        <v>273</v>
      </c>
      <c r="M519" s="369"/>
    </row>
    <row r="520" spans="1:16" ht="28.2" thickBot="1" x14ac:dyDescent="0.35">
      <c r="A520" s="36"/>
      <c r="B520" s="1"/>
      <c r="C520" s="293"/>
      <c r="D520" s="293"/>
      <c r="E520" s="293"/>
      <c r="F520" s="31" t="s">
        <v>241</v>
      </c>
      <c r="G520" s="32" t="s">
        <v>245</v>
      </c>
      <c r="H520" s="387" t="s">
        <v>286</v>
      </c>
      <c r="I520" s="388"/>
      <c r="J520" s="387" t="s">
        <v>286</v>
      </c>
      <c r="K520" s="388"/>
      <c r="L520" s="387" t="s">
        <v>286</v>
      </c>
      <c r="M520" s="388"/>
    </row>
    <row r="521" spans="1:16" ht="15" customHeight="1" thickTop="1" x14ac:dyDescent="0.3">
      <c r="A521" s="36"/>
      <c r="B521" s="1"/>
      <c r="C521" s="399" t="s">
        <v>240</v>
      </c>
      <c r="D521" s="399"/>
      <c r="E521" s="399"/>
      <c r="F521" s="52" t="s">
        <v>242</v>
      </c>
      <c r="G521" s="53">
        <v>2261</v>
      </c>
      <c r="H521" s="402">
        <v>12505</v>
      </c>
      <c r="I521" s="403"/>
      <c r="J521" s="402">
        <v>14205</v>
      </c>
      <c r="K521" s="408"/>
      <c r="L521" s="411">
        <v>14479</v>
      </c>
      <c r="M521" s="412"/>
    </row>
    <row r="522" spans="1:16" ht="15.75" customHeight="1" x14ac:dyDescent="0.3">
      <c r="A522" s="36"/>
      <c r="B522" s="1"/>
      <c r="C522" s="400"/>
      <c r="D522" s="400"/>
      <c r="E522" s="400"/>
      <c r="F522" s="54" t="s">
        <v>243</v>
      </c>
      <c r="G522" s="55">
        <v>12378</v>
      </c>
      <c r="H522" s="404">
        <v>2333</v>
      </c>
      <c r="I522" s="405"/>
      <c r="J522" s="409">
        <v>2752</v>
      </c>
      <c r="K522" s="409"/>
      <c r="L522" s="409">
        <v>2752</v>
      </c>
      <c r="M522" s="409"/>
    </row>
    <row r="523" spans="1:16" ht="15" customHeight="1" thickBot="1" x14ac:dyDescent="0.35">
      <c r="A523" s="36"/>
      <c r="B523" s="1"/>
      <c r="C523" s="401"/>
      <c r="D523" s="401"/>
      <c r="E523" s="401"/>
      <c r="F523" s="56" t="s">
        <v>244</v>
      </c>
      <c r="G523" s="57">
        <v>620</v>
      </c>
      <c r="H523" s="406">
        <v>654</v>
      </c>
      <c r="I523" s="407"/>
      <c r="J523" s="410">
        <v>1119</v>
      </c>
      <c r="K523" s="410"/>
      <c r="L523" s="413">
        <v>1170</v>
      </c>
      <c r="M523" s="414"/>
    </row>
    <row r="524" spans="1:16" ht="15" thickTop="1" x14ac:dyDescent="0.3">
      <c r="A524" s="36"/>
      <c r="B524" s="1"/>
    </row>
    <row r="525" spans="1:16" ht="15" x14ac:dyDescent="0.3">
      <c r="A525" s="36">
        <v>57</v>
      </c>
      <c r="B525" s="45" t="s">
        <v>246</v>
      </c>
    </row>
    <row r="526" spans="1:16" x14ac:dyDescent="0.3">
      <c r="A526" s="36"/>
      <c r="B526" s="37" t="s">
        <v>11</v>
      </c>
      <c r="C526" s="6" t="s">
        <v>247</v>
      </c>
    </row>
    <row r="527" spans="1:16" x14ac:dyDescent="0.3">
      <c r="A527" s="36"/>
      <c r="B527" s="37" t="s">
        <v>12</v>
      </c>
      <c r="C527" s="6" t="s">
        <v>248</v>
      </c>
    </row>
    <row r="528" spans="1:16" x14ac:dyDescent="0.3">
      <c r="A528" s="36"/>
      <c r="B528" s="1"/>
    </row>
    <row r="529" spans="1:16" x14ac:dyDescent="0.3">
      <c r="A529" s="36"/>
      <c r="B529" s="1"/>
      <c r="C529" s="377" t="s">
        <v>13</v>
      </c>
      <c r="D529" s="377"/>
      <c r="E529" s="377"/>
      <c r="F529" s="368" t="s">
        <v>270</v>
      </c>
      <c r="G529" s="369"/>
      <c r="H529" s="368" t="s">
        <v>271</v>
      </c>
      <c r="I529" s="369"/>
      <c r="J529" s="368" t="s">
        <v>272</v>
      </c>
      <c r="K529" s="369"/>
      <c r="L529" s="368" t="s">
        <v>273</v>
      </c>
      <c r="M529" s="369"/>
      <c r="N529" s="371" t="s">
        <v>269</v>
      </c>
      <c r="O529" s="372"/>
      <c r="P529" s="372"/>
    </row>
    <row r="530" spans="1:16" ht="15" thickBot="1" x14ac:dyDescent="0.35">
      <c r="A530" s="36"/>
      <c r="B530" s="1"/>
      <c r="C530" s="293"/>
      <c r="D530" s="293"/>
      <c r="E530" s="293"/>
      <c r="F530" s="387" t="s">
        <v>232</v>
      </c>
      <c r="G530" s="388"/>
      <c r="H530" s="387" t="s">
        <v>232</v>
      </c>
      <c r="I530" s="388"/>
      <c r="J530" s="387" t="s">
        <v>14</v>
      </c>
      <c r="K530" s="388"/>
      <c r="L530" s="387" t="s">
        <v>14</v>
      </c>
      <c r="M530" s="388"/>
      <c r="N530" s="371"/>
      <c r="O530" s="372"/>
      <c r="P530" s="372"/>
    </row>
    <row r="531" spans="1:16" ht="32.1" customHeight="1" thickTop="1" thickBot="1" x14ac:dyDescent="0.35">
      <c r="A531" s="36"/>
      <c r="B531" s="1"/>
      <c r="C531" s="291" t="s">
        <v>249</v>
      </c>
      <c r="D531" s="291"/>
      <c r="E531" s="292"/>
      <c r="F531" s="389">
        <v>10</v>
      </c>
      <c r="G531" s="390"/>
      <c r="H531" s="389">
        <v>11</v>
      </c>
      <c r="I531" s="390"/>
      <c r="J531" s="366">
        <v>8</v>
      </c>
      <c r="K531" s="367"/>
      <c r="L531" s="366">
        <v>8</v>
      </c>
      <c r="M531" s="367"/>
      <c r="N531" s="389">
        <f>F531+H531+J531+L531</f>
        <v>37</v>
      </c>
      <c r="O531" s="398"/>
      <c r="P531" s="398"/>
    </row>
    <row r="532" spans="1:16" ht="15" thickTop="1" x14ac:dyDescent="0.3">
      <c r="A532" s="36"/>
      <c r="B532" s="1"/>
    </row>
    <row r="533" spans="1:16" ht="15" x14ac:dyDescent="0.3">
      <c r="A533" s="36">
        <v>58</v>
      </c>
      <c r="B533" s="45" t="s">
        <v>250</v>
      </c>
    </row>
    <row r="534" spans="1:16" x14ac:dyDescent="0.3">
      <c r="A534" s="36"/>
      <c r="B534" s="37" t="s">
        <v>11</v>
      </c>
      <c r="C534" s="6" t="s">
        <v>251</v>
      </c>
    </row>
    <row r="535" spans="1:16" x14ac:dyDescent="0.3">
      <c r="A535" s="36"/>
      <c r="B535" s="37" t="s">
        <v>12</v>
      </c>
      <c r="C535" s="6" t="s">
        <v>252</v>
      </c>
    </row>
    <row r="536" spans="1:16" x14ac:dyDescent="0.3">
      <c r="A536" s="36"/>
      <c r="B536" s="1"/>
    </row>
    <row r="537" spans="1:16" x14ac:dyDescent="0.3">
      <c r="A537" s="36"/>
      <c r="B537" s="1"/>
      <c r="C537" s="377" t="s">
        <v>13</v>
      </c>
      <c r="D537" s="377"/>
      <c r="E537" s="377"/>
      <c r="F537" s="368" t="s">
        <v>270</v>
      </c>
      <c r="G537" s="369"/>
      <c r="H537" s="368" t="s">
        <v>271</v>
      </c>
      <c r="I537" s="369"/>
      <c r="J537" s="368" t="s">
        <v>272</v>
      </c>
      <c r="K537" s="369"/>
      <c r="L537" s="368" t="s">
        <v>273</v>
      </c>
      <c r="M537" s="369"/>
      <c r="N537" s="372" t="s">
        <v>269</v>
      </c>
      <c r="O537" s="372"/>
      <c r="P537" s="371" t="s">
        <v>183</v>
      </c>
    </row>
    <row r="538" spans="1:16" ht="15" thickBot="1" x14ac:dyDescent="0.35">
      <c r="A538" s="36"/>
      <c r="B538" s="1"/>
      <c r="C538" s="293"/>
      <c r="D538" s="293"/>
      <c r="E538" s="293"/>
      <c r="F538" s="16" t="s">
        <v>34</v>
      </c>
      <c r="G538" s="32" t="s">
        <v>44</v>
      </c>
      <c r="H538" s="30" t="s">
        <v>34</v>
      </c>
      <c r="I538" s="32" t="s">
        <v>44</v>
      </c>
      <c r="J538" s="30" t="s">
        <v>34</v>
      </c>
      <c r="K538" s="32" t="s">
        <v>44</v>
      </c>
      <c r="L538" s="30" t="s">
        <v>34</v>
      </c>
      <c r="M538" s="32" t="s">
        <v>44</v>
      </c>
      <c r="N538" s="33" t="s">
        <v>34</v>
      </c>
      <c r="O538" s="33" t="s">
        <v>44</v>
      </c>
      <c r="P538" s="378" t="s">
        <v>24</v>
      </c>
    </row>
    <row r="539" spans="1:16" ht="32.1" customHeight="1" thickTop="1" thickBot="1" x14ac:dyDescent="0.35">
      <c r="A539" s="36"/>
      <c r="B539" s="1"/>
      <c r="C539" s="291" t="s">
        <v>254</v>
      </c>
      <c r="D539" s="291"/>
      <c r="E539" s="292"/>
      <c r="F539" s="11">
        <v>0</v>
      </c>
      <c r="G539" s="11">
        <v>0</v>
      </c>
      <c r="H539" s="39">
        <v>0</v>
      </c>
      <c r="I539" s="39">
        <v>0</v>
      </c>
      <c r="J539" s="39">
        <v>0</v>
      </c>
      <c r="K539" s="39">
        <v>0</v>
      </c>
      <c r="L539" s="39">
        <v>0</v>
      </c>
      <c r="M539" s="39">
        <v>0</v>
      </c>
      <c r="N539" s="49">
        <f>F539+H539+J539+L539</f>
        <v>0</v>
      </c>
      <c r="O539" s="49">
        <f>G539+I539+K539+M539</f>
        <v>0</v>
      </c>
      <c r="P539" s="49"/>
    </row>
    <row r="540" spans="1:16" ht="15" thickTop="1" x14ac:dyDescent="0.3">
      <c r="A540" s="36"/>
      <c r="B540" s="1"/>
    </row>
    <row r="541" spans="1:16" ht="15" x14ac:dyDescent="0.3">
      <c r="A541" s="36">
        <v>59</v>
      </c>
      <c r="B541" s="45" t="s">
        <v>255</v>
      </c>
    </row>
    <row r="542" spans="1:16" x14ac:dyDescent="0.3">
      <c r="A542" s="36"/>
      <c r="B542" s="37" t="s">
        <v>11</v>
      </c>
      <c r="C542" s="6" t="s">
        <v>256</v>
      </c>
    </row>
    <row r="543" spans="1:16" x14ac:dyDescent="0.3">
      <c r="A543" s="36"/>
      <c r="B543" s="37" t="s">
        <v>12</v>
      </c>
      <c r="C543" s="6" t="s">
        <v>73</v>
      </c>
    </row>
    <row r="544" spans="1:16" x14ac:dyDescent="0.3">
      <c r="A544" s="36"/>
      <c r="B544" s="1"/>
    </row>
    <row r="545" spans="1:16" x14ac:dyDescent="0.3">
      <c r="A545" s="36"/>
      <c r="B545" s="1"/>
      <c r="C545" s="377" t="s">
        <v>13</v>
      </c>
      <c r="D545" s="377"/>
      <c r="E545" s="377"/>
      <c r="F545" s="368" t="s">
        <v>270</v>
      </c>
      <c r="G545" s="369"/>
      <c r="H545" s="368" t="s">
        <v>271</v>
      </c>
      <c r="I545" s="369"/>
      <c r="J545" s="368" t="s">
        <v>272</v>
      </c>
      <c r="K545" s="369"/>
      <c r="L545" s="368" t="s">
        <v>273</v>
      </c>
      <c r="M545" s="369"/>
      <c r="N545" s="372" t="s">
        <v>269</v>
      </c>
      <c r="O545" s="372"/>
      <c r="P545" s="371" t="s">
        <v>183</v>
      </c>
    </row>
    <row r="546" spans="1:16" ht="15" thickBot="1" x14ac:dyDescent="0.35">
      <c r="A546" s="36"/>
      <c r="B546" s="1"/>
      <c r="C546" s="293"/>
      <c r="D546" s="293"/>
      <c r="E546" s="293"/>
      <c r="F546" s="16" t="s">
        <v>34</v>
      </c>
      <c r="G546" s="32" t="s">
        <v>44</v>
      </c>
      <c r="H546" s="30" t="s">
        <v>34</v>
      </c>
      <c r="I546" s="32" t="s">
        <v>44</v>
      </c>
      <c r="J546" s="30" t="s">
        <v>32</v>
      </c>
      <c r="K546" s="32" t="s">
        <v>266</v>
      </c>
      <c r="L546" s="30" t="s">
        <v>32</v>
      </c>
      <c r="M546" s="32" t="s">
        <v>266</v>
      </c>
      <c r="N546" s="33" t="s">
        <v>34</v>
      </c>
      <c r="O546" s="33" t="s">
        <v>44</v>
      </c>
      <c r="P546" s="378" t="s">
        <v>24</v>
      </c>
    </row>
    <row r="547" spans="1:16" ht="32.1" customHeight="1" thickTop="1" thickBot="1" x14ac:dyDescent="0.35">
      <c r="A547" s="36"/>
      <c r="B547" s="1"/>
      <c r="C547" s="291" t="s">
        <v>257</v>
      </c>
      <c r="D547" s="291"/>
      <c r="E547" s="292"/>
      <c r="F547" s="11">
        <v>27</v>
      </c>
      <c r="G547" s="11">
        <v>27</v>
      </c>
      <c r="H547" s="39">
        <v>59</v>
      </c>
      <c r="I547" s="39">
        <v>59</v>
      </c>
      <c r="J547" s="39">
        <v>33</v>
      </c>
      <c r="K547" s="39">
        <v>33</v>
      </c>
      <c r="L547" s="39">
        <v>31</v>
      </c>
      <c r="M547" s="39">
        <v>31</v>
      </c>
      <c r="N547" s="49">
        <f>F547+H547+J547+L547</f>
        <v>150</v>
      </c>
      <c r="O547" s="49">
        <f>G547+I547+K547+M547</f>
        <v>150</v>
      </c>
      <c r="P547" s="58">
        <f>O547/N547</f>
        <v>1</v>
      </c>
    </row>
    <row r="548" spans="1:16" ht="15" thickTop="1" x14ac:dyDescent="0.3">
      <c r="A548" s="36"/>
      <c r="B548" s="1"/>
    </row>
    <row r="549" spans="1:16" ht="15" x14ac:dyDescent="0.3">
      <c r="A549" s="36">
        <v>60</v>
      </c>
      <c r="B549" s="45" t="s">
        <v>253</v>
      </c>
    </row>
    <row r="550" spans="1:16" x14ac:dyDescent="0.3">
      <c r="A550" s="36"/>
      <c r="B550" s="37" t="s">
        <v>11</v>
      </c>
      <c r="C550" s="6">
        <v>1</v>
      </c>
    </row>
    <row r="551" spans="1:16" x14ac:dyDescent="0.3">
      <c r="A551" s="36"/>
      <c r="B551" s="37" t="s">
        <v>12</v>
      </c>
      <c r="C551" s="6" t="s">
        <v>258</v>
      </c>
    </row>
    <row r="552" spans="1:16" x14ac:dyDescent="0.3">
      <c r="A552" s="36"/>
      <c r="B552" s="37"/>
      <c r="C552" s="6"/>
    </row>
    <row r="553" spans="1:16" x14ac:dyDescent="0.3">
      <c r="A553" s="36"/>
      <c r="B553" s="1"/>
      <c r="C553" s="377" t="s">
        <v>13</v>
      </c>
      <c r="D553" s="377"/>
      <c r="E553" s="377"/>
      <c r="F553" s="368" t="s">
        <v>270</v>
      </c>
      <c r="G553" s="369"/>
      <c r="H553" s="368" t="s">
        <v>271</v>
      </c>
      <c r="I553" s="369"/>
      <c r="J553" s="368" t="s">
        <v>272</v>
      </c>
      <c r="K553" s="369"/>
      <c r="L553" s="368" t="s">
        <v>273</v>
      </c>
      <c r="M553" s="369"/>
      <c r="N553" s="372" t="s">
        <v>269</v>
      </c>
      <c r="O553" s="372"/>
      <c r="P553" s="371" t="s">
        <v>183</v>
      </c>
    </row>
    <row r="554" spans="1:16" ht="15" thickBot="1" x14ac:dyDescent="0.35">
      <c r="A554" s="36"/>
      <c r="B554" s="1"/>
      <c r="C554" s="293"/>
      <c r="D554" s="293"/>
      <c r="E554" s="293"/>
      <c r="F554" s="387" t="s">
        <v>232</v>
      </c>
      <c r="G554" s="388"/>
      <c r="H554" s="387" t="s">
        <v>232</v>
      </c>
      <c r="I554" s="388"/>
      <c r="J554" s="387" t="s">
        <v>232</v>
      </c>
      <c r="K554" s="388"/>
      <c r="L554" s="387" t="s">
        <v>232</v>
      </c>
      <c r="M554" s="388"/>
      <c r="N554" s="33" t="s">
        <v>34</v>
      </c>
      <c r="O554" s="33" t="s">
        <v>44</v>
      </c>
      <c r="P554" s="378" t="s">
        <v>24</v>
      </c>
    </row>
    <row r="555" spans="1:16" ht="32.1" customHeight="1" thickTop="1" thickBot="1" x14ac:dyDescent="0.35">
      <c r="A555" s="36"/>
      <c r="B555" s="1"/>
      <c r="C555" s="386" t="s">
        <v>259</v>
      </c>
      <c r="D555" s="386"/>
      <c r="E555" s="386"/>
      <c r="F555" s="389">
        <v>60</v>
      </c>
      <c r="G555" s="390"/>
      <c r="H555" s="389">
        <v>60</v>
      </c>
      <c r="I555" s="390"/>
      <c r="J555" s="389">
        <v>60</v>
      </c>
      <c r="K555" s="390"/>
      <c r="L555" s="389">
        <v>60</v>
      </c>
      <c r="M555" s="390"/>
      <c r="N555" s="49">
        <f>F555+H555+J555+L555</f>
        <v>240</v>
      </c>
      <c r="O555" s="49">
        <f>F555+H555+J555+L555</f>
        <v>240</v>
      </c>
      <c r="P555" s="58">
        <f>O555/N555</f>
        <v>1</v>
      </c>
    </row>
    <row r="556" spans="1:16" ht="15" thickTop="1" x14ac:dyDescent="0.3">
      <c r="A556" s="36"/>
      <c r="B556" s="1"/>
    </row>
    <row r="557" spans="1:16" ht="15" x14ac:dyDescent="0.3">
      <c r="A557" s="36">
        <v>61</v>
      </c>
      <c r="B557" s="45" t="s">
        <v>260</v>
      </c>
    </row>
    <row r="558" spans="1:16" x14ac:dyDescent="0.3">
      <c r="A558" s="1"/>
      <c r="B558" s="37" t="s">
        <v>11</v>
      </c>
      <c r="C558" s="6" t="s">
        <v>47</v>
      </c>
    </row>
    <row r="559" spans="1:16" x14ac:dyDescent="0.3">
      <c r="A559" s="1"/>
      <c r="B559" s="37" t="s">
        <v>12</v>
      </c>
      <c r="C559" s="6" t="s">
        <v>261</v>
      </c>
    </row>
    <row r="560" spans="1:16" x14ac:dyDescent="0.3">
      <c r="A560" s="1"/>
      <c r="B560" s="1"/>
    </row>
    <row r="561" spans="1:16" x14ac:dyDescent="0.3">
      <c r="A561" s="1"/>
      <c r="B561" s="1"/>
      <c r="C561" s="377" t="s">
        <v>13</v>
      </c>
      <c r="D561" s="377"/>
      <c r="E561" s="377"/>
      <c r="F561" s="368" t="s">
        <v>270</v>
      </c>
      <c r="G561" s="369"/>
      <c r="H561" s="368" t="s">
        <v>271</v>
      </c>
      <c r="I561" s="369"/>
      <c r="J561" s="368" t="s">
        <v>272</v>
      </c>
      <c r="K561" s="369"/>
      <c r="L561" s="368" t="s">
        <v>273</v>
      </c>
      <c r="M561" s="369"/>
      <c r="N561" s="372" t="s">
        <v>269</v>
      </c>
      <c r="O561" s="372"/>
      <c r="P561" s="371" t="s">
        <v>183</v>
      </c>
    </row>
    <row r="562" spans="1:16" ht="15" thickBot="1" x14ac:dyDescent="0.35">
      <c r="A562" s="1"/>
      <c r="B562" s="1"/>
      <c r="C562" s="293"/>
      <c r="D562" s="293"/>
      <c r="E562" s="293"/>
      <c r="F562" s="16" t="s">
        <v>34</v>
      </c>
      <c r="G562" s="32" t="s">
        <v>44</v>
      </c>
      <c r="H562" s="30" t="s">
        <v>34</v>
      </c>
      <c r="I562" s="32" t="s">
        <v>44</v>
      </c>
      <c r="J562" s="30" t="s">
        <v>34</v>
      </c>
      <c r="K562" s="32" t="s">
        <v>44</v>
      </c>
      <c r="L562" s="30" t="s">
        <v>34</v>
      </c>
      <c r="M562" s="32" t="s">
        <v>44</v>
      </c>
      <c r="N562" s="33" t="s">
        <v>34</v>
      </c>
      <c r="O562" s="33" t="s">
        <v>44</v>
      </c>
      <c r="P562" s="378" t="s">
        <v>24</v>
      </c>
    </row>
    <row r="563" spans="1:16" ht="32.1" customHeight="1" thickTop="1" thickBot="1" x14ac:dyDescent="0.35">
      <c r="A563" s="1"/>
      <c r="B563" s="1"/>
      <c r="C563" s="291" t="s">
        <v>262</v>
      </c>
      <c r="D563" s="291"/>
      <c r="E563" s="292"/>
      <c r="F563" s="11">
        <v>16</v>
      </c>
      <c r="G563" s="11">
        <v>16</v>
      </c>
      <c r="H563" s="39">
        <v>19</v>
      </c>
      <c r="I563" s="39">
        <v>19</v>
      </c>
      <c r="J563" s="67">
        <v>25</v>
      </c>
      <c r="K563" s="67">
        <v>25</v>
      </c>
      <c r="L563" s="67">
        <v>25</v>
      </c>
      <c r="M563" s="67">
        <v>25</v>
      </c>
      <c r="N563" s="49">
        <f>F563+H563+J563+L563</f>
        <v>85</v>
      </c>
      <c r="O563" s="49">
        <f>G563+I563+K563+M563</f>
        <v>85</v>
      </c>
      <c r="P563" s="58">
        <f>O563/N563</f>
        <v>1</v>
      </c>
    </row>
    <row r="564" spans="1:16" ht="15" thickTop="1" x14ac:dyDescent="0.3"/>
  </sheetData>
  <mergeCells count="656">
    <mergeCell ref="C561:E562"/>
    <mergeCell ref="F561:G561"/>
    <mergeCell ref="H561:I561"/>
    <mergeCell ref="J561:K561"/>
    <mergeCell ref="L561:M561"/>
    <mergeCell ref="N561:O561"/>
    <mergeCell ref="P561:P562"/>
    <mergeCell ref="N553:O553"/>
    <mergeCell ref="P553:P554"/>
    <mergeCell ref="C555:E555"/>
    <mergeCell ref="F555:G555"/>
    <mergeCell ref="F554:G554"/>
    <mergeCell ref="F553:G553"/>
    <mergeCell ref="H553:I553"/>
    <mergeCell ref="J553:K553"/>
    <mergeCell ref="L553:M553"/>
    <mergeCell ref="H554:I554"/>
    <mergeCell ref="J554:K554"/>
    <mergeCell ref="L554:M554"/>
    <mergeCell ref="H555:I555"/>
    <mergeCell ref="J555:K555"/>
    <mergeCell ref="L555:M555"/>
    <mergeCell ref="C553:E554"/>
    <mergeCell ref="N537:O537"/>
    <mergeCell ref="P537:P538"/>
    <mergeCell ref="F537:G537"/>
    <mergeCell ref="H537:I537"/>
    <mergeCell ref="J537:K537"/>
    <mergeCell ref="L537:M537"/>
    <mergeCell ref="L523:M523"/>
    <mergeCell ref="C537:E538"/>
    <mergeCell ref="F545:G545"/>
    <mergeCell ref="H545:I545"/>
    <mergeCell ref="J545:K545"/>
    <mergeCell ref="L545:M545"/>
    <mergeCell ref="C545:E546"/>
    <mergeCell ref="N545:O545"/>
    <mergeCell ref="P545:P546"/>
    <mergeCell ref="L522:M522"/>
    <mergeCell ref="L521:M521"/>
    <mergeCell ref="N515:O515"/>
    <mergeCell ref="P515:P516"/>
    <mergeCell ref="C529:E530"/>
    <mergeCell ref="C531:E531"/>
    <mergeCell ref="F531:G531"/>
    <mergeCell ref="F529:G529"/>
    <mergeCell ref="F530:G530"/>
    <mergeCell ref="H530:I530"/>
    <mergeCell ref="H529:I529"/>
    <mergeCell ref="H531:I531"/>
    <mergeCell ref="J530:K530"/>
    <mergeCell ref="J529:K529"/>
    <mergeCell ref="J531:K531"/>
    <mergeCell ref="L530:M530"/>
    <mergeCell ref="L529:M529"/>
    <mergeCell ref="L531:M531"/>
    <mergeCell ref="N529:P530"/>
    <mergeCell ref="N531:P531"/>
    <mergeCell ref="N507:P508"/>
    <mergeCell ref="N509:P509"/>
    <mergeCell ref="C515:E516"/>
    <mergeCell ref="F515:G515"/>
    <mergeCell ref="H515:I515"/>
    <mergeCell ref="J515:K515"/>
    <mergeCell ref="L515:M515"/>
    <mergeCell ref="C521:E523"/>
    <mergeCell ref="C519:E520"/>
    <mergeCell ref="H520:I520"/>
    <mergeCell ref="H521:I521"/>
    <mergeCell ref="H522:I522"/>
    <mergeCell ref="H523:I523"/>
    <mergeCell ref="J520:K520"/>
    <mergeCell ref="L520:M520"/>
    <mergeCell ref="F519:G519"/>
    <mergeCell ref="H519:I519"/>
    <mergeCell ref="J519:K519"/>
    <mergeCell ref="L519:M519"/>
    <mergeCell ref="J521:K521"/>
    <mergeCell ref="J522:K522"/>
    <mergeCell ref="J523:K523"/>
    <mergeCell ref="H508:I508"/>
    <mergeCell ref="H509:I509"/>
    <mergeCell ref="J509:K509"/>
    <mergeCell ref="J508:K508"/>
    <mergeCell ref="L509:M509"/>
    <mergeCell ref="L508:M508"/>
    <mergeCell ref="F507:G507"/>
    <mergeCell ref="H507:I507"/>
    <mergeCell ref="J507:K507"/>
    <mergeCell ref="L507:M507"/>
    <mergeCell ref="H491:I491"/>
    <mergeCell ref="J491:K491"/>
    <mergeCell ref="L491:M491"/>
    <mergeCell ref="C491:E492"/>
    <mergeCell ref="N491:O491"/>
    <mergeCell ref="P491:P492"/>
    <mergeCell ref="F499:G499"/>
    <mergeCell ref="H499:I499"/>
    <mergeCell ref="J499:K499"/>
    <mergeCell ref="L499:M499"/>
    <mergeCell ref="C499:E500"/>
    <mergeCell ref="N499:O499"/>
    <mergeCell ref="P499:P500"/>
    <mergeCell ref="P469:P470"/>
    <mergeCell ref="N473:O473"/>
    <mergeCell ref="P473:P474"/>
    <mergeCell ref="C469:E470"/>
    <mergeCell ref="C473:E474"/>
    <mergeCell ref="N483:O483"/>
    <mergeCell ref="P483:P484"/>
    <mergeCell ref="F483:G483"/>
    <mergeCell ref="H483:I483"/>
    <mergeCell ref="J483:K483"/>
    <mergeCell ref="L483:M483"/>
    <mergeCell ref="C483:E484"/>
    <mergeCell ref="F469:G469"/>
    <mergeCell ref="H469:I469"/>
    <mergeCell ref="J469:K469"/>
    <mergeCell ref="L469:M469"/>
    <mergeCell ref="F473:G473"/>
    <mergeCell ref="H473:I473"/>
    <mergeCell ref="J473:K473"/>
    <mergeCell ref="L473:M473"/>
    <mergeCell ref="N469:O469"/>
    <mergeCell ref="N457:O457"/>
    <mergeCell ref="P457:P458"/>
    <mergeCell ref="N461:O461"/>
    <mergeCell ref="P461:P462"/>
    <mergeCell ref="F457:G457"/>
    <mergeCell ref="H457:I457"/>
    <mergeCell ref="J457:K457"/>
    <mergeCell ref="L457:M457"/>
    <mergeCell ref="F461:G461"/>
    <mergeCell ref="H461:I461"/>
    <mergeCell ref="J461:K461"/>
    <mergeCell ref="L461:M461"/>
    <mergeCell ref="N441:O441"/>
    <mergeCell ref="P441:P442"/>
    <mergeCell ref="F441:G441"/>
    <mergeCell ref="H441:I441"/>
    <mergeCell ref="J441:K441"/>
    <mergeCell ref="L441:M441"/>
    <mergeCell ref="C441:E442"/>
    <mergeCell ref="C449:E450"/>
    <mergeCell ref="F449:G449"/>
    <mergeCell ref="H449:I449"/>
    <mergeCell ref="J449:K449"/>
    <mergeCell ref="L449:M449"/>
    <mergeCell ref="N449:O449"/>
    <mergeCell ref="P449:P450"/>
    <mergeCell ref="L418:M418"/>
    <mergeCell ref="C418:E419"/>
    <mergeCell ref="N418:O418"/>
    <mergeCell ref="P418:P419"/>
    <mergeCell ref="N426:O426"/>
    <mergeCell ref="P426:P427"/>
    <mergeCell ref="C426:E427"/>
    <mergeCell ref="F426:G426"/>
    <mergeCell ref="H426:I426"/>
    <mergeCell ref="J426:K426"/>
    <mergeCell ref="L426:M426"/>
    <mergeCell ref="L401:M401"/>
    <mergeCell ref="N401:O401"/>
    <mergeCell ref="P401:P402"/>
    <mergeCell ref="C401:E402"/>
    <mergeCell ref="C409:E410"/>
    <mergeCell ref="C411:E411"/>
    <mergeCell ref="F410:G410"/>
    <mergeCell ref="F411:G411"/>
    <mergeCell ref="F409:G409"/>
    <mergeCell ref="H410:I410"/>
    <mergeCell ref="H411:I411"/>
    <mergeCell ref="H409:I409"/>
    <mergeCell ref="J409:K409"/>
    <mergeCell ref="J410:K410"/>
    <mergeCell ref="L409:M409"/>
    <mergeCell ref="L410:M410"/>
    <mergeCell ref="J411:K411"/>
    <mergeCell ref="L411:M411"/>
    <mergeCell ref="N409:P410"/>
    <mergeCell ref="N411:P411"/>
    <mergeCell ref="N392:O392"/>
    <mergeCell ref="P392:P393"/>
    <mergeCell ref="F392:G392"/>
    <mergeCell ref="H392:I392"/>
    <mergeCell ref="J392:K392"/>
    <mergeCell ref="L392:M392"/>
    <mergeCell ref="C392:E393"/>
    <mergeCell ref="C380:E380"/>
    <mergeCell ref="C386:E386"/>
    <mergeCell ref="C387:E387"/>
    <mergeCell ref="H372:I372"/>
    <mergeCell ref="H370:I370"/>
    <mergeCell ref="F378:G378"/>
    <mergeCell ref="H378:I378"/>
    <mergeCell ref="J378:K378"/>
    <mergeCell ref="L378:M378"/>
    <mergeCell ref="C378:E379"/>
    <mergeCell ref="N378:O378"/>
    <mergeCell ref="P378:P379"/>
    <mergeCell ref="J370:K370"/>
    <mergeCell ref="J371:K371"/>
    <mergeCell ref="J372:K372"/>
    <mergeCell ref="L372:M372"/>
    <mergeCell ref="L371:M371"/>
    <mergeCell ref="L370:M370"/>
    <mergeCell ref="N370:P371"/>
    <mergeCell ref="N372:P372"/>
    <mergeCell ref="F372:G372"/>
    <mergeCell ref="F371:G371"/>
    <mergeCell ref="F370:G370"/>
    <mergeCell ref="H371:I371"/>
    <mergeCell ref="N354:O354"/>
    <mergeCell ref="P354:P355"/>
    <mergeCell ref="F354:G354"/>
    <mergeCell ref="H354:I354"/>
    <mergeCell ref="J354:K354"/>
    <mergeCell ref="L354:M354"/>
    <mergeCell ref="N362:O362"/>
    <mergeCell ref="P362:P363"/>
    <mergeCell ref="F362:G362"/>
    <mergeCell ref="H362:I362"/>
    <mergeCell ref="J362:K362"/>
    <mergeCell ref="L362:M362"/>
    <mergeCell ref="N338:O338"/>
    <mergeCell ref="P338:P339"/>
    <mergeCell ref="F338:G338"/>
    <mergeCell ref="H338:I338"/>
    <mergeCell ref="J338:K338"/>
    <mergeCell ref="L338:M338"/>
    <mergeCell ref="C338:E339"/>
    <mergeCell ref="F346:G346"/>
    <mergeCell ref="H346:I346"/>
    <mergeCell ref="J346:K346"/>
    <mergeCell ref="L346:M346"/>
    <mergeCell ref="C346:E347"/>
    <mergeCell ref="N346:O346"/>
    <mergeCell ref="P346:P347"/>
    <mergeCell ref="N321:O321"/>
    <mergeCell ref="P321:P322"/>
    <mergeCell ref="F321:G321"/>
    <mergeCell ref="H321:I321"/>
    <mergeCell ref="J321:K321"/>
    <mergeCell ref="L321:M321"/>
    <mergeCell ref="C321:E322"/>
    <mergeCell ref="F330:G330"/>
    <mergeCell ref="H330:I330"/>
    <mergeCell ref="J330:K330"/>
    <mergeCell ref="L330:M330"/>
    <mergeCell ref="C330:E331"/>
    <mergeCell ref="N330:O330"/>
    <mergeCell ref="P330:P331"/>
    <mergeCell ref="P33:P34"/>
    <mergeCell ref="C41:E42"/>
    <mergeCell ref="F41:G41"/>
    <mergeCell ref="H41:I41"/>
    <mergeCell ref="J41:K41"/>
    <mergeCell ref="L41:M41"/>
    <mergeCell ref="P41:P42"/>
    <mergeCell ref="N41:O41"/>
    <mergeCell ref="F33:G33"/>
    <mergeCell ref="C33:E34"/>
    <mergeCell ref="H33:I33"/>
    <mergeCell ref="J33:K33"/>
    <mergeCell ref="L33:M33"/>
    <mergeCell ref="N33:O33"/>
    <mergeCell ref="C563:E563"/>
    <mergeCell ref="C18:E19"/>
    <mergeCell ref="F18:G18"/>
    <mergeCell ref="C539:E539"/>
    <mergeCell ref="C547:E547"/>
    <mergeCell ref="C517:E517"/>
    <mergeCell ref="C493:E493"/>
    <mergeCell ref="C26:E27"/>
    <mergeCell ref="F26:G26"/>
    <mergeCell ref="C20:E20"/>
    <mergeCell ref="C501:E501"/>
    <mergeCell ref="C471:E471"/>
    <mergeCell ref="C475:E475"/>
    <mergeCell ref="C485:E485"/>
    <mergeCell ref="F491:G491"/>
    <mergeCell ref="C509:E509"/>
    <mergeCell ref="F508:G508"/>
    <mergeCell ref="F509:G509"/>
    <mergeCell ref="C507:E508"/>
    <mergeCell ref="C451:E451"/>
    <mergeCell ref="C459:E459"/>
    <mergeCell ref="C370:E371"/>
    <mergeCell ref="C372:E372"/>
    <mergeCell ref="C354:E355"/>
    <mergeCell ref="C463:E463"/>
    <mergeCell ref="C420:E420"/>
    <mergeCell ref="C428:E428"/>
    <mergeCell ref="C443:E443"/>
    <mergeCell ref="C457:E458"/>
    <mergeCell ref="C461:E462"/>
    <mergeCell ref="C394:E394"/>
    <mergeCell ref="C398:K399"/>
    <mergeCell ref="C403:E403"/>
    <mergeCell ref="F401:G401"/>
    <mergeCell ref="H401:I401"/>
    <mergeCell ref="J401:K401"/>
    <mergeCell ref="F418:G418"/>
    <mergeCell ref="H418:I418"/>
    <mergeCell ref="J418:K418"/>
    <mergeCell ref="C348:E348"/>
    <mergeCell ref="C356:E356"/>
    <mergeCell ref="C364:E364"/>
    <mergeCell ref="C323:E323"/>
    <mergeCell ref="C332:E332"/>
    <mergeCell ref="C340:E340"/>
    <mergeCell ref="C267:E267"/>
    <mergeCell ref="C275:E275"/>
    <mergeCell ref="C241:E241"/>
    <mergeCell ref="C249:E249"/>
    <mergeCell ref="C303:E303"/>
    <mergeCell ref="C307:E307"/>
    <mergeCell ref="C315:E315"/>
    <mergeCell ref="C283:E283"/>
    <mergeCell ref="C291:E291"/>
    <mergeCell ref="C299:E299"/>
    <mergeCell ref="C362:E363"/>
    <mergeCell ref="C181:E181"/>
    <mergeCell ref="C189:E189"/>
    <mergeCell ref="C154:E154"/>
    <mergeCell ref="C162:E162"/>
    <mergeCell ref="C170:E170"/>
    <mergeCell ref="C184:P185"/>
    <mergeCell ref="C217:E217"/>
    <mergeCell ref="C225:E225"/>
    <mergeCell ref="C233:E233"/>
    <mergeCell ref="C193:E193"/>
    <mergeCell ref="C201:E201"/>
    <mergeCell ref="C209:E209"/>
    <mergeCell ref="N179:O179"/>
    <mergeCell ref="P179:P180"/>
    <mergeCell ref="F179:G179"/>
    <mergeCell ref="H179:I179"/>
    <mergeCell ref="J179:K179"/>
    <mergeCell ref="L179:M179"/>
    <mergeCell ref="C179:E180"/>
    <mergeCell ref="N187:O187"/>
    <mergeCell ref="P187:P188"/>
    <mergeCell ref="F187:G187"/>
    <mergeCell ref="H187:I187"/>
    <mergeCell ref="J187:K187"/>
    <mergeCell ref="C130:E130"/>
    <mergeCell ref="C138:E138"/>
    <mergeCell ref="C146:E146"/>
    <mergeCell ref="C111:E111"/>
    <mergeCell ref="C115:K117"/>
    <mergeCell ref="C121:E121"/>
    <mergeCell ref="C125:K126"/>
    <mergeCell ref="F136:G136"/>
    <mergeCell ref="H136:I136"/>
    <mergeCell ref="J136:K136"/>
    <mergeCell ref="C51:E51"/>
    <mergeCell ref="C59:E59"/>
    <mergeCell ref="C67:E67"/>
    <mergeCell ref="C35:E35"/>
    <mergeCell ref="C43:E43"/>
    <mergeCell ref="C47:E47"/>
    <mergeCell ref="C96:E96"/>
    <mergeCell ref="C98:E98"/>
    <mergeCell ref="C99:E99"/>
    <mergeCell ref="C75:E75"/>
    <mergeCell ref="C83:E83"/>
    <mergeCell ref="C92:E92"/>
    <mergeCell ref="C90:E91"/>
    <mergeCell ref="C45:E46"/>
    <mergeCell ref="C28:E28"/>
    <mergeCell ref="C49:E50"/>
    <mergeCell ref="F49:G49"/>
    <mergeCell ref="H49:I49"/>
    <mergeCell ref="J49:K49"/>
    <mergeCell ref="L49:M49"/>
    <mergeCell ref="N49:O49"/>
    <mergeCell ref="P49:P50"/>
    <mergeCell ref="P18:P19"/>
    <mergeCell ref="N26:O26"/>
    <mergeCell ref="P26:P27"/>
    <mergeCell ref="H18:I18"/>
    <mergeCell ref="J18:K18"/>
    <mergeCell ref="L18:M18"/>
    <mergeCell ref="H26:I26"/>
    <mergeCell ref="J26:K26"/>
    <mergeCell ref="L26:M26"/>
    <mergeCell ref="N18:O18"/>
    <mergeCell ref="N45:O45"/>
    <mergeCell ref="P45:P46"/>
    <mergeCell ref="F45:G45"/>
    <mergeCell ref="H45:I45"/>
    <mergeCell ref="J45:K45"/>
    <mergeCell ref="L45:M45"/>
    <mergeCell ref="F57:G57"/>
    <mergeCell ref="H57:I57"/>
    <mergeCell ref="J57:K57"/>
    <mergeCell ref="L57:M57"/>
    <mergeCell ref="C57:E58"/>
    <mergeCell ref="N57:O57"/>
    <mergeCell ref="P57:P58"/>
    <mergeCell ref="F65:G65"/>
    <mergeCell ref="H65:I65"/>
    <mergeCell ref="J65:K65"/>
    <mergeCell ref="L65:M65"/>
    <mergeCell ref="C65:E66"/>
    <mergeCell ref="N65:O65"/>
    <mergeCell ref="P65:P66"/>
    <mergeCell ref="N73:O73"/>
    <mergeCell ref="P73:P74"/>
    <mergeCell ref="C73:E74"/>
    <mergeCell ref="F73:G73"/>
    <mergeCell ref="H73:I73"/>
    <mergeCell ref="J73:K73"/>
    <mergeCell ref="L73:M73"/>
    <mergeCell ref="C81:E82"/>
    <mergeCell ref="F81:G81"/>
    <mergeCell ref="H81:I81"/>
    <mergeCell ref="J81:K81"/>
    <mergeCell ref="L81:M81"/>
    <mergeCell ref="N81:O81"/>
    <mergeCell ref="P81:P82"/>
    <mergeCell ref="F90:G90"/>
    <mergeCell ref="H90:I90"/>
    <mergeCell ref="J90:K90"/>
    <mergeCell ref="L90:M90"/>
    <mergeCell ref="N90:O90"/>
    <mergeCell ref="P90:P91"/>
    <mergeCell ref="C94:E95"/>
    <mergeCell ref="F94:G94"/>
    <mergeCell ref="H94:I94"/>
    <mergeCell ref="J94:K94"/>
    <mergeCell ref="L94:M94"/>
    <mergeCell ref="N94:O94"/>
    <mergeCell ref="P94:P95"/>
    <mergeCell ref="J101:K101"/>
    <mergeCell ref="L101:M101"/>
    <mergeCell ref="N101:O101"/>
    <mergeCell ref="P101:P102"/>
    <mergeCell ref="N109:O109"/>
    <mergeCell ref="P109:P110"/>
    <mergeCell ref="C109:E110"/>
    <mergeCell ref="F109:G109"/>
    <mergeCell ref="H109:I109"/>
    <mergeCell ref="J109:K109"/>
    <mergeCell ref="L109:M109"/>
    <mergeCell ref="C103:E103"/>
    <mergeCell ref="C101:E102"/>
    <mergeCell ref="A5:P5"/>
    <mergeCell ref="F168:G168"/>
    <mergeCell ref="H168:I168"/>
    <mergeCell ref="J168:K168"/>
    <mergeCell ref="L168:M168"/>
    <mergeCell ref="C168:E169"/>
    <mergeCell ref="N168:O168"/>
    <mergeCell ref="P168:P169"/>
    <mergeCell ref="L136:M136"/>
    <mergeCell ref="N136:O136"/>
    <mergeCell ref="C136:E137"/>
    <mergeCell ref="P136:P137"/>
    <mergeCell ref="F144:G144"/>
    <mergeCell ref="H144:I144"/>
    <mergeCell ref="J144:K144"/>
    <mergeCell ref="L144:M144"/>
    <mergeCell ref="C144:E145"/>
    <mergeCell ref="N144:O144"/>
    <mergeCell ref="P144:P145"/>
    <mergeCell ref="N119:O119"/>
    <mergeCell ref="P119:P120"/>
    <mergeCell ref="C119:E120"/>
    <mergeCell ref="F119:G119"/>
    <mergeCell ref="H119:I119"/>
    <mergeCell ref="A3:P3"/>
    <mergeCell ref="A1:P1"/>
    <mergeCell ref="A2:P2"/>
    <mergeCell ref="F160:G160"/>
    <mergeCell ref="H160:I160"/>
    <mergeCell ref="J160:K160"/>
    <mergeCell ref="L160:M160"/>
    <mergeCell ref="C160:E161"/>
    <mergeCell ref="N160:O160"/>
    <mergeCell ref="P160:P161"/>
    <mergeCell ref="C152:E153"/>
    <mergeCell ref="F152:G152"/>
    <mergeCell ref="H152:I152"/>
    <mergeCell ref="C14:E15"/>
    <mergeCell ref="C10:E11"/>
    <mergeCell ref="C16:E16"/>
    <mergeCell ref="C12:E12"/>
    <mergeCell ref="F10:G10"/>
    <mergeCell ref="F11:G11"/>
    <mergeCell ref="F12:G12"/>
    <mergeCell ref="J152:K152"/>
    <mergeCell ref="L152:M152"/>
    <mergeCell ref="N152:O152"/>
    <mergeCell ref="P152:P153"/>
    <mergeCell ref="L187:M187"/>
    <mergeCell ref="C187:E188"/>
    <mergeCell ref="F191:G191"/>
    <mergeCell ref="H191:I191"/>
    <mergeCell ref="J191:K191"/>
    <mergeCell ref="L191:M191"/>
    <mergeCell ref="C191:E192"/>
    <mergeCell ref="N191:O191"/>
    <mergeCell ref="P191:P192"/>
    <mergeCell ref="N199:O199"/>
    <mergeCell ref="P199:P200"/>
    <mergeCell ref="F199:G199"/>
    <mergeCell ref="H199:I199"/>
    <mergeCell ref="J199:K199"/>
    <mergeCell ref="L199:M199"/>
    <mergeCell ref="C199:E200"/>
    <mergeCell ref="F207:G207"/>
    <mergeCell ref="H207:I207"/>
    <mergeCell ref="J207:K207"/>
    <mergeCell ref="L207:M207"/>
    <mergeCell ref="N207:O207"/>
    <mergeCell ref="P207:P208"/>
    <mergeCell ref="C207:E208"/>
    <mergeCell ref="L215:M215"/>
    <mergeCell ref="C215:E216"/>
    <mergeCell ref="N215:O215"/>
    <mergeCell ref="P215:P216"/>
    <mergeCell ref="F223:G223"/>
    <mergeCell ref="H223:I223"/>
    <mergeCell ref="J223:K223"/>
    <mergeCell ref="L223:M223"/>
    <mergeCell ref="C223:E224"/>
    <mergeCell ref="N223:O223"/>
    <mergeCell ref="P223:P224"/>
    <mergeCell ref="N247:O247"/>
    <mergeCell ref="P247:P248"/>
    <mergeCell ref="F247:G247"/>
    <mergeCell ref="H247:I247"/>
    <mergeCell ref="J247:K247"/>
    <mergeCell ref="L247:M247"/>
    <mergeCell ref="C247:E248"/>
    <mergeCell ref="A252:P252"/>
    <mergeCell ref="N231:O231"/>
    <mergeCell ref="P231:P232"/>
    <mergeCell ref="F231:G231"/>
    <mergeCell ref="H231:I231"/>
    <mergeCell ref="J231:K231"/>
    <mergeCell ref="L231:M231"/>
    <mergeCell ref="C231:E232"/>
    <mergeCell ref="N239:O239"/>
    <mergeCell ref="P239:P240"/>
    <mergeCell ref="F239:G239"/>
    <mergeCell ref="H239:I239"/>
    <mergeCell ref="J239:K239"/>
    <mergeCell ref="L239:M239"/>
    <mergeCell ref="C239:E240"/>
    <mergeCell ref="N258:O258"/>
    <mergeCell ref="P258:P259"/>
    <mergeCell ref="F258:G258"/>
    <mergeCell ref="H258:I258"/>
    <mergeCell ref="J258:K258"/>
    <mergeCell ref="L258:M258"/>
    <mergeCell ref="C258:E259"/>
    <mergeCell ref="N265:O265"/>
    <mergeCell ref="P265:P266"/>
    <mergeCell ref="F265:G265"/>
    <mergeCell ref="H265:I265"/>
    <mergeCell ref="J265:K265"/>
    <mergeCell ref="L265:M265"/>
    <mergeCell ref="C265:E266"/>
    <mergeCell ref="C260:E260"/>
    <mergeCell ref="N273:O273"/>
    <mergeCell ref="P273:P274"/>
    <mergeCell ref="F273:G273"/>
    <mergeCell ref="H273:I273"/>
    <mergeCell ref="J273:K273"/>
    <mergeCell ref="L273:M273"/>
    <mergeCell ref="C273:E274"/>
    <mergeCell ref="N281:O281"/>
    <mergeCell ref="P281:P282"/>
    <mergeCell ref="F281:G281"/>
    <mergeCell ref="H281:I281"/>
    <mergeCell ref="J281:K281"/>
    <mergeCell ref="L281:M281"/>
    <mergeCell ref="C281:E282"/>
    <mergeCell ref="N299:P299"/>
    <mergeCell ref="F301:G301"/>
    <mergeCell ref="H301:I301"/>
    <mergeCell ref="J301:K301"/>
    <mergeCell ref="L301:M301"/>
    <mergeCell ref="C301:E302"/>
    <mergeCell ref="N301:P302"/>
    <mergeCell ref="N303:P303"/>
    <mergeCell ref="N289:O289"/>
    <mergeCell ref="P289:P290"/>
    <mergeCell ref="F289:G289"/>
    <mergeCell ref="H289:I289"/>
    <mergeCell ref="J289:K289"/>
    <mergeCell ref="L289:M289"/>
    <mergeCell ref="C289:E290"/>
    <mergeCell ref="F297:G297"/>
    <mergeCell ref="H297:I297"/>
    <mergeCell ref="J297:K297"/>
    <mergeCell ref="L297:M297"/>
    <mergeCell ref="C297:E298"/>
    <mergeCell ref="N297:P298"/>
    <mergeCell ref="L305:M305"/>
    <mergeCell ref="C305:E306"/>
    <mergeCell ref="N305:P306"/>
    <mergeCell ref="N307:P307"/>
    <mergeCell ref="F313:G313"/>
    <mergeCell ref="H313:I313"/>
    <mergeCell ref="J313:K313"/>
    <mergeCell ref="L313:M313"/>
    <mergeCell ref="C313:E314"/>
    <mergeCell ref="N313:O313"/>
    <mergeCell ref="P313:P314"/>
    <mergeCell ref="F14:G14"/>
    <mergeCell ref="F15:G15"/>
    <mergeCell ref="F16:G16"/>
    <mergeCell ref="J10:K10"/>
    <mergeCell ref="J11:K11"/>
    <mergeCell ref="J12:K12"/>
    <mergeCell ref="F305:G305"/>
    <mergeCell ref="H305:I305"/>
    <mergeCell ref="J305:K305"/>
    <mergeCell ref="F215:G215"/>
    <mergeCell ref="H215:I215"/>
    <mergeCell ref="J215:K215"/>
    <mergeCell ref="A173:P173"/>
    <mergeCell ref="J119:K119"/>
    <mergeCell ref="L119:M119"/>
    <mergeCell ref="F128:G128"/>
    <mergeCell ref="H128:I128"/>
    <mergeCell ref="J128:K128"/>
    <mergeCell ref="L128:M128"/>
    <mergeCell ref="C128:E129"/>
    <mergeCell ref="N128:O128"/>
    <mergeCell ref="P128:P129"/>
    <mergeCell ref="F101:G101"/>
    <mergeCell ref="H101:I101"/>
    <mergeCell ref="L12:M12"/>
    <mergeCell ref="L11:M11"/>
    <mergeCell ref="L10:M10"/>
    <mergeCell ref="N10:P11"/>
    <mergeCell ref="N12:P12"/>
    <mergeCell ref="H14:I14"/>
    <mergeCell ref="H15:I15"/>
    <mergeCell ref="H16:I16"/>
    <mergeCell ref="N14:P15"/>
    <mergeCell ref="N16:P16"/>
    <mergeCell ref="J14:K14"/>
    <mergeCell ref="J15:K15"/>
    <mergeCell ref="J16:K16"/>
    <mergeCell ref="L14:M14"/>
    <mergeCell ref="L15:M15"/>
    <mergeCell ref="L16:M16"/>
    <mergeCell ref="H10:I10"/>
    <mergeCell ref="H11:I11"/>
    <mergeCell ref="H12:I1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T1 2018</vt:lpstr>
      <vt:lpstr>Indicadores Consolidado 2017</vt:lpstr>
      <vt:lpstr>'Indicadores Consolidado 2017'!_Toc441580177</vt:lpstr>
      <vt:lpstr>'T1 2018'!_Toc441580177</vt:lpstr>
      <vt:lpstr>'Indicadores Consolidado 2017'!_Toc441580181</vt:lpstr>
      <vt:lpstr>'T1 2018'!_Toc441580181</vt:lpstr>
      <vt:lpstr>'Indicadores Consolidado 2017'!_Toc441580190</vt:lpstr>
      <vt:lpstr>'Indicadores Consolidado 2017'!_Toc441580195</vt:lpstr>
      <vt:lpstr>'T1 2018'!_Toc441580195</vt:lpstr>
      <vt:lpstr>'Indicadores Consolidado 2017'!_Toc441580201</vt:lpstr>
      <vt:lpstr>'T1 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Wandnerys fuertes</dc:creator>
  <cp:lastModifiedBy>Wandnerys fuertes</cp:lastModifiedBy>
  <cp:lastPrinted>2018-04-10T15:17:57Z</cp:lastPrinted>
  <dcterms:created xsi:type="dcterms:W3CDTF">2017-02-06T14:55:44Z</dcterms:created>
  <dcterms:modified xsi:type="dcterms:W3CDTF">2018-05-04T20:01:40Z</dcterms:modified>
</cp:coreProperties>
</file>